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220DB2E3\share\★研修班\36_ホームページ編集\R7HP更新\R8年度に向けての更新\申請書様式\"/>
    </mc:Choice>
  </mc:AlternateContent>
  <xr:revisionPtr revIDLastSave="0" documentId="8_{AF4CE472-FE0E-41A0-A5A0-BE5919AB2977}" xr6:coauthVersionLast="47" xr6:coauthVersionMax="47" xr10:uidLastSave="{00000000-0000-0000-0000-000000000000}"/>
  <bookViews>
    <workbookView xWindow="444" yWindow="0" windowWidth="12756" windowHeight="12240" tabRatio="741" xr2:uid="{296EEC57-6E41-4E0F-A255-ABF0E5C237C7}"/>
  </bookViews>
  <sheets>
    <sheet name="使用許可申請書" sheetId="15" r:id="rId1"/>
    <sheet name="様式１　活動日程表" sheetId="9" r:id="rId2"/>
    <sheet name="様式２　利用者名簿" sheetId="16" r:id="rId3"/>
    <sheet name="様式３-１ 食事数申込書" sheetId="17" r:id="rId4"/>
    <sheet name="様式６　アレルギー調査書  " sheetId="14" r:id="rId5"/>
  </sheets>
  <definedNames>
    <definedName name="_xlnm.Print_Area" localSheetId="0">使用許可申請書!$A$1:$Y$36</definedName>
    <definedName name="_xlnm.Print_Area" localSheetId="1">'様式１　活動日程表'!$A$1:$AA$43</definedName>
    <definedName name="_xlnm.Print_Area" localSheetId="2">'様式２　利用者名簿'!$A$1:$J$84</definedName>
    <definedName name="_xlnm.Print_Area" localSheetId="3">'様式３-１ 食事数申込書'!$A$1:$U$41</definedName>
    <definedName name="_xlnm.Print_Area" localSheetId="4">'様式６　アレルギー調査書  '!$A$2:$U$42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14" l="1"/>
  <c r="A28" i="14"/>
  <c r="A23" i="14"/>
  <c r="P30" i="15"/>
  <c r="H28" i="15"/>
  <c r="H29" i="15"/>
  <c r="S29" i="15" s="1"/>
  <c r="H23" i="15"/>
  <c r="O5" i="17" l="1"/>
  <c r="O4" i="17"/>
  <c r="D4" i="17"/>
  <c r="W30" i="17"/>
  <c r="S30" i="17"/>
  <c r="M21" i="17"/>
  <c r="F21" i="17"/>
  <c r="S17" i="17"/>
  <c r="M17" i="17"/>
  <c r="R1" i="17"/>
  <c r="Q29" i="15"/>
  <c r="N29" i="15"/>
  <c r="Q24" i="15"/>
  <c r="N24" i="15"/>
  <c r="H24" i="15" l="1"/>
  <c r="S24" i="15" s="1"/>
  <c r="T2" i="15"/>
  <c r="V16" i="15"/>
  <c r="V17" i="15"/>
  <c r="S23" i="15"/>
  <c r="N23" i="15"/>
  <c r="Q23" i="15"/>
  <c r="H25" i="15"/>
  <c r="P25" i="15" s="1"/>
  <c r="N25" i="15"/>
  <c r="H26" i="15"/>
  <c r="P26" i="15" s="1"/>
  <c r="N26" i="15"/>
  <c r="S28" i="15"/>
  <c r="N28" i="15"/>
  <c r="Q28" i="15"/>
  <c r="H30" i="15"/>
  <c r="N30" i="15"/>
  <c r="H31" i="15"/>
  <c r="P31" i="15" s="1"/>
  <c r="N31" i="15"/>
  <c r="X16" i="15" l="1"/>
  <c r="W30" i="15"/>
  <c r="W25" i="15"/>
  <c r="T10" i="14"/>
  <c r="A22" i="9"/>
  <c r="A7" i="9"/>
  <c r="A26" i="9"/>
  <c r="Q10" i="14"/>
  <c r="A24" i="9"/>
  <c r="N10" i="14"/>
  <c r="J10" i="14"/>
  <c r="A16" i="9"/>
  <c r="G10" i="14"/>
  <c r="D10" i="14"/>
  <c r="A14" i="9"/>
  <c r="A12" i="9"/>
  <c r="A7" i="14"/>
  <c r="E3" i="9"/>
  <c r="T3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rikuchu10</author>
    <author>作成者</author>
  </authors>
  <commentList>
    <comment ref="F10" authorId="0" shapeId="0" xr:uid="{6F79016C-2A25-4B12-A27C-4C0A71C2F646}">
      <text>
        <r>
          <rPr>
            <b/>
            <sz val="10"/>
            <color indexed="81"/>
            <rFont val="游ゴシック"/>
            <family val="3"/>
            <charset val="128"/>
          </rPr>
          <t>数字を入力してください</t>
        </r>
      </text>
    </comment>
    <comment ref="C29" authorId="1" shapeId="0" xr:uid="{1ABC5498-8BBA-4BCD-9187-FFA171DC8C93}">
      <text>
        <r>
          <rPr>
            <b/>
            <sz val="9"/>
            <color indexed="81"/>
            <rFont val="游ゴシック"/>
            <family val="3"/>
            <charset val="128"/>
          </rPr>
          <t>選択して下さい</t>
        </r>
      </text>
    </comment>
    <comment ref="C33" authorId="1" shapeId="0" xr:uid="{134A645B-1921-4478-BAE7-D4FAF68C07A0}">
      <text>
        <r>
          <rPr>
            <b/>
            <sz val="10"/>
            <color indexed="81"/>
            <rFont val="游ゴシック"/>
            <family val="3"/>
            <charset val="128"/>
          </rPr>
          <t>選択して下さい</t>
        </r>
      </text>
    </comment>
  </commentList>
</comments>
</file>

<file path=xl/sharedStrings.xml><?xml version="1.0" encoding="utf-8"?>
<sst xmlns="http://schemas.openxmlformats.org/spreadsheetml/2006/main" count="890" uniqueCount="273">
  <si>
    <t>申込団体名</t>
    <rPh sb="0" eb="5">
      <t>モウシコミダンタイメイ</t>
    </rPh>
    <phoneticPr fontId="2"/>
  </si>
  <si>
    <t>電話番号</t>
    <rPh sb="0" eb="4">
      <t>デンワバンゴウ</t>
    </rPh>
    <phoneticPr fontId="2"/>
  </si>
  <si>
    <t>　</t>
  </si>
  <si>
    <t>　岩手県教育委員会教育長　様</t>
    <rPh sb="1" eb="9">
      <t>イワテケンキョウイクイインカイ</t>
    </rPh>
    <rPh sb="9" eb="12">
      <t>キョウイクチョウ</t>
    </rPh>
    <rPh sb="13" eb="14">
      <t>サマ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</si>
  <si>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</si>
  <si>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岩手県立陸中海岸青少年の家使用許可申請書</t>
    <phoneticPr fontId="2"/>
  </si>
  <si>
    <t>　</t>
    <phoneticPr fontId="2"/>
  </si>
  <si>
    <t>住　　所</t>
    <rPh sb="0" eb="1">
      <t>ジュウ</t>
    </rPh>
    <rPh sb="3" eb="4">
      <t>ショ</t>
    </rPh>
    <phoneticPr fontId="2"/>
  </si>
  <si>
    <r>
      <rPr>
        <sz val="11"/>
        <color theme="1"/>
        <rFont val="ＭＳ 明朝"/>
        <family val="1"/>
        <charset val="128"/>
      </rPr>
      <t>FAX</t>
    </r>
    <r>
      <rPr>
        <sz val="10"/>
        <color theme="1"/>
        <rFont val="ＭＳ 明朝"/>
        <family val="1"/>
        <charset val="128"/>
      </rPr>
      <t>番号</t>
    </r>
    <rPh sb="3" eb="5">
      <t>バンゴウ</t>
    </rPh>
    <phoneticPr fontId="2"/>
  </si>
  <si>
    <t>携帯電話番号</t>
    <rPh sb="0" eb="4">
      <t>ケイタイデンワ</t>
    </rPh>
    <rPh sb="4" eb="6">
      <t>バンゴウ</t>
    </rPh>
    <phoneticPr fontId="2"/>
  </si>
  <si>
    <t>ﾒｰﾙｱﾄﾞﾚｽ</t>
    <phoneticPr fontId="2"/>
  </si>
  <si>
    <t>研修期間</t>
    <rPh sb="0" eb="4">
      <t>ケンシュウキカン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</si>
  <si>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</si>
  <si>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</si>
  <si>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</si>
  <si>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</si>
  <si>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入所</t>
    <rPh sb="0" eb="2">
      <t>ニュウショ</t>
    </rPh>
    <phoneticPr fontId="2"/>
  </si>
  <si>
    <t>退所</t>
    <rPh sb="0" eb="2">
      <t>タイショ</t>
    </rPh>
    <phoneticPr fontId="2"/>
  </si>
  <si>
    <t>研修形態</t>
    <rPh sb="0" eb="4">
      <t>ケンシュウケイタイ</t>
    </rPh>
    <phoneticPr fontId="2"/>
  </si>
  <si>
    <t>☞</t>
    <phoneticPr fontId="2"/>
  </si>
  <si>
    <t>泊</t>
    <rPh sb="0" eb="1">
      <t>ハク</t>
    </rPh>
    <phoneticPr fontId="2"/>
  </si>
  <si>
    <t>交通手段</t>
    <rPh sb="0" eb="4">
      <t>コウツウシュダン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</si>
  <si>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</si>
  <si>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</si>
  <si>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利用者区分</t>
    <rPh sb="0" eb="5">
      <t>リヨウシャクブン</t>
    </rPh>
    <phoneticPr fontId="2"/>
  </si>
  <si>
    <t>幼児</t>
    <rPh sb="0" eb="2">
      <t>ヨウジ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</si>
  <si>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</si>
  <si>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</si>
  <si>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幼保小中
の指導者</t>
    <rPh sb="0" eb="1">
      <t>ヨウ</t>
    </rPh>
    <rPh sb="1" eb="2">
      <t>ホ</t>
    </rPh>
    <rPh sb="2" eb="4">
      <t>ショウチュウ</t>
    </rPh>
    <rPh sb="6" eb="9">
      <t>シドウシャ</t>
    </rPh>
    <phoneticPr fontId="2"/>
  </si>
  <si>
    <t>高校生</t>
    <rPh sb="0" eb="3">
      <t>コウコウセイ</t>
    </rPh>
    <phoneticPr fontId="2"/>
  </si>
  <si>
    <t>学生</t>
    <rPh sb="0" eb="2">
      <t>ガクセイ</t>
    </rPh>
    <phoneticPr fontId="2"/>
  </si>
  <si>
    <r>
      <t xml:space="preserve">一般
</t>
    </r>
    <r>
      <rPr>
        <sz val="8"/>
        <color theme="1"/>
        <rFont val="ＭＳ Ｐ明朝"/>
        <family val="1"/>
        <charset val="128"/>
      </rPr>
      <t>(25歳以上)</t>
    </r>
    <rPh sb="0" eb="2">
      <t>イッパン</t>
    </rPh>
    <rPh sb="6" eb="7">
      <t>サイ</t>
    </rPh>
    <rPh sb="7" eb="9">
      <t>イジョウ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</si>
  <si>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</si>
  <si>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</si>
  <si>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※定員45名(補助席含む)</t>
    <rPh sb="1" eb="3">
      <t>テイイン</t>
    </rPh>
    <rPh sb="5" eb="6">
      <t>メイ</t>
    </rPh>
    <rPh sb="7" eb="10">
      <t>ホジョセキ</t>
    </rPh>
    <rPh sb="10" eb="11">
      <t>フク</t>
    </rPh>
    <phoneticPr fontId="2"/>
  </si>
  <si>
    <t>【高校生・学生・勤労青少年】</t>
    <rPh sb="1" eb="4">
      <t>コウコウセイ</t>
    </rPh>
    <rPh sb="5" eb="7">
      <t>ガクセイ</t>
    </rPh>
    <rPh sb="8" eb="10">
      <t>キンロウ</t>
    </rPh>
    <rPh sb="10" eb="13">
      <t>セイショウネン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</si>
  <si>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</si>
  <si>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</si>
  <si>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</si>
  <si>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※幼児・小中学生並びにその引率者または指導者は無料です。ただし、一般のバス会社の運転手は使用料がかかります。</t>
    <rPh sb="1" eb="3">
      <t>ヨウジ</t>
    </rPh>
    <rPh sb="4" eb="5">
      <t>ショウ</t>
    </rPh>
    <rPh sb="5" eb="8">
      <t>チュウガクセイ</t>
    </rPh>
    <rPh sb="8" eb="9">
      <t>ナラ</t>
    </rPh>
    <rPh sb="13" eb="16">
      <t>インソツシャ</t>
    </rPh>
    <rPh sb="19" eb="22">
      <t>シドウシャ</t>
    </rPh>
    <rPh sb="23" eb="25">
      <t>ムリョウ</t>
    </rPh>
    <rPh sb="32" eb="34">
      <t>イッパン</t>
    </rPh>
    <rPh sb="37" eb="39">
      <t>ガイシャ</t>
    </rPh>
    <rPh sb="40" eb="43">
      <t>ウンテンシュ</t>
    </rPh>
    <rPh sb="44" eb="47">
      <t>シヨウリョウ</t>
    </rPh>
    <phoneticPr fontId="2"/>
  </si>
  <si>
    <t>研修名</t>
    <rPh sb="0" eb="3">
      <t>ケンシュウメイ</t>
    </rPh>
    <phoneticPr fontId="2"/>
  </si>
  <si>
    <t>企画担当者
(連絡担当者)</t>
    <rPh sb="0" eb="5">
      <t>キカクタントウシャ</t>
    </rPh>
    <rPh sb="7" eb="12">
      <t>レンラクタントウシャ</t>
    </rPh>
    <phoneticPr fontId="2"/>
  </si>
  <si>
    <t>研修のねらい</t>
    <rPh sb="0" eb="2">
      <t>ケンシュウ</t>
    </rPh>
    <phoneticPr fontId="2"/>
  </si>
  <si>
    <t>備　考</t>
    <rPh sb="0" eb="1">
      <t>ビ</t>
    </rPh>
    <rPh sb="2" eb="3">
      <t>コウ</t>
    </rPh>
    <phoneticPr fontId="2"/>
  </si>
  <si>
    <t xml:space="preserve"> ◎領収書の内訳を選択して下さい</t>
    <rPh sb="2" eb="3">
      <t>リョウ</t>
    </rPh>
    <rPh sb="3" eb="4">
      <t>オサム</t>
    </rPh>
    <rPh sb="4" eb="5">
      <t>ショ</t>
    </rPh>
    <rPh sb="6" eb="7">
      <t>ナイ</t>
    </rPh>
    <rPh sb="7" eb="8">
      <t>ワケ</t>
    </rPh>
    <rPh sb="9" eb="10">
      <t>セン</t>
    </rPh>
    <rPh sb="10" eb="11">
      <t>タク</t>
    </rPh>
    <rPh sb="13" eb="14">
      <t>クダ</t>
    </rPh>
    <phoneticPr fontId="18"/>
  </si>
  <si>
    <t>使用料の
領収書</t>
    <rPh sb="0" eb="3">
      <t>シヨウリョウ</t>
    </rPh>
    <rPh sb="5" eb="8">
      <t>リョウシュウショ</t>
    </rPh>
    <phoneticPr fontId="18"/>
  </si>
  <si>
    <t>【 一　般 】　※バス会社の運転手がいる場合はこちらに入力してください。</t>
    <rPh sb="2" eb="3">
      <t>イチ</t>
    </rPh>
    <rPh sb="4" eb="5">
      <t>ハン</t>
    </rPh>
    <rPh sb="11" eb="13">
      <t>ガイシャ</t>
    </rPh>
    <rPh sb="14" eb="17">
      <t>ウンテンシュ</t>
    </rPh>
    <rPh sb="20" eb="22">
      <t>バアイ</t>
    </rPh>
    <rPh sb="27" eb="29">
      <t>ニュウリョク</t>
    </rPh>
    <phoneticPr fontId="2"/>
  </si>
  <si>
    <t>合 計 (A)</t>
    <rPh sb="0" eb="1">
      <t>ゴウ</t>
    </rPh>
    <rPh sb="2" eb="3">
      <t>ケイ</t>
    </rPh>
    <phoneticPr fontId="2"/>
  </si>
  <si>
    <t>合 計 (B)</t>
    <rPh sb="0" eb="1">
      <t>ゴウ</t>
    </rPh>
    <rPh sb="2" eb="3">
      <t>ケイ</t>
    </rPh>
    <phoneticPr fontId="2"/>
  </si>
  <si>
    <r>
      <t xml:space="preserve">高校生以上の
使用料金
</t>
    </r>
    <r>
      <rPr>
        <sz val="9"/>
        <color theme="1"/>
        <rFont val="ＭＳ Ｐ明朝"/>
        <family val="1"/>
        <charset val="128"/>
      </rPr>
      <t xml:space="preserve">
幼   児　　</t>
    </r>
    <r>
      <rPr>
        <sz val="9"/>
        <color theme="0"/>
        <rFont val="ＭＳ Ｐ明朝"/>
        <family val="1"/>
        <charset val="128"/>
      </rPr>
      <t>＊</t>
    </r>
    <r>
      <rPr>
        <sz val="9"/>
        <color theme="1"/>
        <rFont val="ＭＳ Ｐ明朝"/>
        <family val="1"/>
        <charset val="128"/>
      </rPr>
      <t xml:space="preserve">
小学生　　が
中学生　　</t>
    </r>
    <r>
      <rPr>
        <sz val="9"/>
        <color theme="0"/>
        <rFont val="ＭＳ Ｐ明朝"/>
        <family val="1"/>
        <charset val="128"/>
      </rPr>
      <t>＊</t>
    </r>
    <r>
      <rPr>
        <sz val="9"/>
        <color theme="1"/>
        <rFont val="ＭＳ Ｐ明朝"/>
        <family val="1"/>
        <charset val="128"/>
      </rPr>
      <t xml:space="preserve">
主体の団体は
記入しない。</t>
    </r>
    <r>
      <rPr>
        <sz val="9"/>
        <color theme="0"/>
        <rFont val="ＭＳ Ｐ明朝"/>
        <family val="1"/>
        <charset val="128"/>
      </rPr>
      <t>*</t>
    </r>
    <rPh sb="0" eb="5">
      <t>コウコウセイイジョウ</t>
    </rPh>
    <rPh sb="7" eb="11">
      <t>シヨウリョウキン</t>
    </rPh>
    <rPh sb="14" eb="15">
      <t>ヨウ</t>
    </rPh>
    <rPh sb="18" eb="19">
      <t>コ</t>
    </rPh>
    <rPh sb="23" eb="26">
      <t>ショウガクセイ</t>
    </rPh>
    <rPh sb="30" eb="33">
      <t>チュウガクセイ</t>
    </rPh>
    <rPh sb="37" eb="39">
      <t>シュタイ</t>
    </rPh>
    <rPh sb="40" eb="42">
      <t>ダンタイ</t>
    </rPh>
    <rPh sb="44" eb="46">
      <t>キニュウ</t>
    </rPh>
    <phoneticPr fontId="2"/>
  </si>
  <si>
    <t>陸中様式　１</t>
    <rPh sb="0" eb="2">
      <t>リクチュウ</t>
    </rPh>
    <rPh sb="2" eb="3">
      <t>サマ</t>
    </rPh>
    <rPh sb="3" eb="4">
      <t>シキ</t>
    </rPh>
    <phoneticPr fontId="22"/>
  </si>
  <si>
    <t>団体名</t>
    <rPh sb="0" eb="2">
      <t>ダンタイ</t>
    </rPh>
    <rPh sb="2" eb="3">
      <t>メイ</t>
    </rPh>
    <phoneticPr fontId="22"/>
  </si>
  <si>
    <t>往
路</t>
    <rPh sb="0" eb="1">
      <t>オウ</t>
    </rPh>
    <rPh sb="2" eb="3">
      <t>ロ</t>
    </rPh>
    <phoneticPr fontId="22"/>
  </si>
  <si>
    <t>乗車場所</t>
    <rPh sb="0" eb="2">
      <t>ジョウシャ</t>
    </rPh>
    <rPh sb="2" eb="4">
      <t>バショ</t>
    </rPh>
    <phoneticPr fontId="22"/>
  </si>
  <si>
    <t>復
路</t>
    <rPh sb="0" eb="1">
      <t>サカエ</t>
    </rPh>
    <rPh sb="2" eb="3">
      <t>ロ</t>
    </rPh>
    <phoneticPr fontId="22"/>
  </si>
  <si>
    <t>降車場所</t>
    <rPh sb="0" eb="2">
      <t>コウシャ</t>
    </rPh>
    <rPh sb="2" eb="4">
      <t>バショ</t>
    </rPh>
    <phoneticPr fontId="22"/>
  </si>
  <si>
    <t>学校等出発</t>
    <rPh sb="0" eb="3">
      <t>ガッコウトウ</t>
    </rPh>
    <rPh sb="3" eb="5">
      <t>シュッパツ</t>
    </rPh>
    <phoneticPr fontId="22"/>
  </si>
  <si>
    <t>時</t>
    <rPh sb="0" eb="1">
      <t>ジ</t>
    </rPh>
    <phoneticPr fontId="22"/>
  </si>
  <si>
    <t>分</t>
    <rPh sb="0" eb="1">
      <t>フン</t>
    </rPh>
    <phoneticPr fontId="22"/>
  </si>
  <si>
    <t>青少年の家発</t>
    <rPh sb="0" eb="3">
      <t>セイショウネン</t>
    </rPh>
    <rPh sb="4" eb="5">
      <t>イエ</t>
    </rPh>
    <rPh sb="5" eb="6">
      <t>ハツ</t>
    </rPh>
    <phoneticPr fontId="22"/>
  </si>
  <si>
    <t>◇ 利用日の日時，活動内容等を入力・リストから選択してください。</t>
    <rPh sb="2" eb="4">
      <t>リヨウ</t>
    </rPh>
    <rPh sb="4" eb="5">
      <t>ビ</t>
    </rPh>
    <rPh sb="6" eb="8">
      <t>ニチジ</t>
    </rPh>
    <rPh sb="9" eb="11">
      <t>カツドウ</t>
    </rPh>
    <rPh sb="11" eb="13">
      <t>ナイヨウ</t>
    </rPh>
    <rPh sb="13" eb="14">
      <t>ナド</t>
    </rPh>
    <rPh sb="15" eb="17">
      <t>ニュウリョク</t>
    </rPh>
    <rPh sb="23" eb="25">
      <t>センタク</t>
    </rPh>
    <phoneticPr fontId="22"/>
  </si>
  <si>
    <t>日</t>
    <rPh sb="0" eb="1">
      <t>ヒ</t>
    </rPh>
    <phoneticPr fontId="22"/>
  </si>
  <si>
    <t>時間帯</t>
    <rPh sb="0" eb="3">
      <t>ジカンタイ</t>
    </rPh>
    <phoneticPr fontId="22"/>
  </si>
  <si>
    <t>備考</t>
    <rPh sb="0" eb="2">
      <t>ビコウ</t>
    </rPh>
    <phoneticPr fontId="22"/>
  </si>
  <si>
    <r>
      <t>入所式</t>
    </r>
    <r>
      <rPr>
        <sz val="10"/>
        <rFont val="ＭＳ Ｐ明朝"/>
        <family val="1"/>
        <charset val="128"/>
      </rPr>
      <t>（オリエンテーション）</t>
    </r>
    <rPh sb="0" eb="2">
      <t>ニュウショ</t>
    </rPh>
    <rPh sb="2" eb="3">
      <t>シキ</t>
    </rPh>
    <phoneticPr fontId="22"/>
  </si>
  <si>
    <t>～</t>
    <phoneticPr fontId="22"/>
  </si>
  <si>
    <t>午前
プログラム</t>
    <rPh sb="0" eb="2">
      <t>ゴゼン</t>
    </rPh>
    <phoneticPr fontId="22"/>
  </si>
  <si>
    <t>昼食</t>
    <rPh sb="0" eb="2">
      <t>チュウショク</t>
    </rPh>
    <phoneticPr fontId="22"/>
  </si>
  <si>
    <t>名</t>
    <rPh sb="0" eb="1">
      <t>メイ</t>
    </rPh>
    <phoneticPr fontId="22"/>
  </si>
  <si>
    <t>午後
プログラム</t>
    <rPh sb="0" eb="2">
      <t>ゴゴ</t>
    </rPh>
    <phoneticPr fontId="22"/>
  </si>
  <si>
    <t>夕食</t>
    <rPh sb="0" eb="2">
      <t>ユウショク</t>
    </rPh>
    <phoneticPr fontId="22"/>
  </si>
  <si>
    <t>夜
プログラム</t>
    <rPh sb="0" eb="1">
      <t>ヨル</t>
    </rPh>
    <phoneticPr fontId="22"/>
  </si>
  <si>
    <t>朝食</t>
    <rPh sb="0" eb="2">
      <t>チョウショク</t>
    </rPh>
    <phoneticPr fontId="22"/>
  </si>
  <si>
    <t>　</t>
    <phoneticPr fontId="22"/>
  </si>
  <si>
    <t>退所点検</t>
    <rPh sb="0" eb="2">
      <t>タイショ</t>
    </rPh>
    <rPh sb="2" eb="4">
      <t>テンケン</t>
    </rPh>
    <phoneticPr fontId="22"/>
  </si>
  <si>
    <t>各部屋の代表者と宿泊部屋の点検</t>
    <rPh sb="0" eb="3">
      <t>カクヘヤ</t>
    </rPh>
    <rPh sb="4" eb="7">
      <t>ダイヒョウシャ</t>
    </rPh>
    <rPh sb="8" eb="12">
      <t>シュクハクベヤ</t>
    </rPh>
    <rPh sb="13" eb="15">
      <t>テンケン</t>
    </rPh>
    <phoneticPr fontId="22"/>
  </si>
  <si>
    <t>　　退所式</t>
    <rPh sb="2" eb="4">
      <t>タイショ</t>
    </rPh>
    <rPh sb="4" eb="5">
      <t>シキ</t>
    </rPh>
    <phoneticPr fontId="22"/>
  </si>
  <si>
    <r>
      <t>◇</t>
    </r>
    <r>
      <rPr>
        <sz val="11"/>
        <color theme="1"/>
        <rFont val="ＭＳ ゴシック"/>
        <family val="3"/>
        <charset val="128"/>
      </rPr>
      <t>該当するものをリストから選択または、</t>
    </r>
    <r>
      <rPr>
        <sz val="11"/>
        <rFont val="ＭＳ ゴシック"/>
        <family val="3"/>
        <charset val="128"/>
      </rPr>
      <t>個数を入力してください。</t>
    </r>
    <rPh sb="1" eb="3">
      <t>ガイトウ</t>
    </rPh>
    <rPh sb="13" eb="15">
      <t>センタク</t>
    </rPh>
    <rPh sb="19" eb="21">
      <t>コスウ</t>
    </rPh>
    <rPh sb="22" eb="24">
      <t>ニュウリョク</t>
    </rPh>
    <phoneticPr fontId="22"/>
  </si>
  <si>
    <t>セット</t>
    <phoneticPr fontId="22"/>
  </si>
  <si>
    <t>ウォークラリー</t>
    <phoneticPr fontId="22"/>
  </si>
  <si>
    <t>グループ</t>
    <phoneticPr fontId="22"/>
  </si>
  <si>
    <t>アニマルハンティング</t>
    <phoneticPr fontId="22"/>
  </si>
  <si>
    <t>鯨山登山の雨天プログラム</t>
    <rPh sb="0" eb="2">
      <t>クジラヤマ</t>
    </rPh>
    <rPh sb="2" eb="4">
      <t>トザン</t>
    </rPh>
    <rPh sb="5" eb="7">
      <t>ウテン</t>
    </rPh>
    <phoneticPr fontId="22"/>
  </si>
  <si>
    <t>③</t>
    <phoneticPr fontId="22"/>
  </si>
  <si>
    <t>ニュースポーツ
レクリエーション</t>
    <phoneticPr fontId="22"/>
  </si>
  <si>
    <t>個数</t>
    <rPh sb="0" eb="2">
      <t>コスウ</t>
    </rPh>
    <phoneticPr fontId="22"/>
  </si>
  <si>
    <t>個</t>
    <rPh sb="0" eb="1">
      <t>コ</t>
    </rPh>
    <phoneticPr fontId="22"/>
  </si>
  <si>
    <t>※創作活動のクリスマスリースとお正月リースは １１月～１２月限定のメニューになります。</t>
    <rPh sb="1" eb="5">
      <t>ソウサクカツドウ</t>
    </rPh>
    <phoneticPr fontId="22"/>
  </si>
  <si>
    <t>陸中様式 ２</t>
    <rPh sb="0" eb="4">
      <t>リクチュウヨウシキ</t>
    </rPh>
    <phoneticPr fontId="2"/>
  </si>
  <si>
    <t>No</t>
    <phoneticPr fontId="2"/>
  </si>
  <si>
    <t>氏  名</t>
    <rPh sb="0" eb="1">
      <t>シ</t>
    </rPh>
    <rPh sb="3" eb="4">
      <t>ナ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</si>
  <si>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</si>
  <si>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</si>
  <si>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①</t>
    <phoneticPr fontId="2"/>
  </si>
  <si>
    <t>※ウイルス性疾患等に感染した場合、追跡調査のため利用者の住所・連絡先等を提出していただくことがあります。その際の担当者が企画担当者と異なる場合は、下記に氏名と・連絡先をご記入ください。</t>
    <phoneticPr fontId="2"/>
  </si>
  <si>
    <t>氏　名</t>
    <rPh sb="0" eb="1">
      <t>シ</t>
    </rPh>
    <rPh sb="2" eb="3">
      <t>ナ</t>
    </rPh>
    <phoneticPr fontId="2"/>
  </si>
  <si>
    <t>連絡先TEL</t>
    <rPh sb="0" eb="3">
      <t>レンラクサキ</t>
    </rPh>
    <phoneticPr fontId="2"/>
  </si>
  <si>
    <t>—</t>
    <phoneticPr fontId="2"/>
  </si>
  <si>
    <t>陸中様式 ３－１</t>
    <rPh sb="0" eb="4">
      <t>リクチュウヨウシキ</t>
    </rPh>
    <phoneticPr fontId="18"/>
  </si>
  <si>
    <t>食事数申込書</t>
    <rPh sb="0" eb="3">
      <t>ショクジスウ</t>
    </rPh>
    <rPh sb="3" eb="6">
      <t>モウシコミショ</t>
    </rPh>
    <phoneticPr fontId="18"/>
  </si>
  <si>
    <t>（1泊2日）
（日帰り）</t>
    <rPh sb="2" eb="3">
      <t>パク</t>
    </rPh>
    <rPh sb="4" eb="5">
      <t>カ</t>
    </rPh>
    <rPh sb="8" eb="10">
      <t>ヒガエ</t>
    </rPh>
    <phoneticPr fontId="18"/>
  </si>
  <si>
    <t>団　体　名</t>
    <rPh sb="0" eb="1">
      <t>ダン</t>
    </rPh>
    <rPh sb="2" eb="3">
      <t>カラダ</t>
    </rPh>
    <rPh sb="4" eb="5">
      <t>ナ</t>
    </rPh>
    <phoneticPr fontId="18"/>
  </si>
  <si>
    <t>連絡担当者</t>
    <rPh sb="0" eb="5">
      <t>レンラクタントウシャ</t>
    </rPh>
    <phoneticPr fontId="18"/>
  </si>
  <si>
    <t>電話番号</t>
    <rPh sb="0" eb="4">
      <t>デンワバンゴウ</t>
    </rPh>
    <phoneticPr fontId="18"/>
  </si>
  <si>
    <t>月 日</t>
    <rPh sb="0" eb="1">
      <t>ツキ</t>
    </rPh>
    <rPh sb="2" eb="3">
      <t>ヒ</t>
    </rPh>
    <phoneticPr fontId="18"/>
  </si>
  <si>
    <t>朝　食</t>
    <rPh sb="0" eb="1">
      <t>アサ</t>
    </rPh>
    <rPh sb="2" eb="3">
      <t>ショク</t>
    </rPh>
    <phoneticPr fontId="18"/>
  </si>
  <si>
    <t>昼　食</t>
    <rPh sb="0" eb="1">
      <t>ヒル</t>
    </rPh>
    <rPh sb="2" eb="3">
      <t>ショク</t>
    </rPh>
    <phoneticPr fontId="18"/>
  </si>
  <si>
    <t>夕　食</t>
    <rPh sb="0" eb="1">
      <t>ユウ</t>
    </rPh>
    <rPh sb="2" eb="3">
      <t>ショク</t>
    </rPh>
    <phoneticPr fontId="18"/>
  </si>
  <si>
    <t>小学生以下</t>
    <rPh sb="0" eb="3">
      <t>ショウガクセイ</t>
    </rPh>
    <rPh sb="3" eb="5">
      <t>イカ</t>
    </rPh>
    <phoneticPr fontId="18"/>
  </si>
  <si>
    <t>中学生以上</t>
    <rPh sb="0" eb="5">
      <t>チュウガクセイイジョウ</t>
    </rPh>
    <phoneticPr fontId="18"/>
  </si>
  <si>
    <t>名</t>
    <rPh sb="0" eb="1">
      <t>メイ</t>
    </rPh>
    <phoneticPr fontId="18"/>
  </si>
  <si>
    <t>引率者</t>
    <rPh sb="0" eb="2">
      <t>インソツ</t>
    </rPh>
    <rPh sb="2" eb="3">
      <t>モノ</t>
    </rPh>
    <phoneticPr fontId="18"/>
  </si>
  <si>
    <t>合　計</t>
    <rPh sb="0" eb="1">
      <t>ア</t>
    </rPh>
    <rPh sb="2" eb="3">
      <t>ケイ</t>
    </rPh>
    <phoneticPr fontId="18"/>
  </si>
  <si>
    <t>備考欄</t>
    <rPh sb="0" eb="3">
      <t>ビコウラン</t>
    </rPh>
    <phoneticPr fontId="18"/>
  </si>
  <si>
    <t>食物アレルギーの方は</t>
    <rPh sb="0" eb="2">
      <t>ショクモツ</t>
    </rPh>
    <rPh sb="8" eb="9">
      <t>カタ</t>
    </rPh>
    <phoneticPr fontId="18"/>
  </si>
  <si>
    <t>人</t>
    <rPh sb="0" eb="1">
      <t>ニン</t>
    </rPh>
    <phoneticPr fontId="18"/>
  </si>
  <si>
    <t>⇒該当の方の「食物アレルギー調査票（様式６）」を提出してください</t>
    <rPh sb="1" eb="3">
      <t>ガイトウ</t>
    </rPh>
    <rPh sb="4" eb="5">
      <t>カタ</t>
    </rPh>
    <rPh sb="7" eb="9">
      <t>ショクモツ</t>
    </rPh>
    <rPh sb="14" eb="17">
      <t>チョウサヒョウ</t>
    </rPh>
    <rPh sb="18" eb="20">
      <t>ヨウシキ</t>
    </rPh>
    <rPh sb="24" eb="26">
      <t>テイシュツ</t>
    </rPh>
    <phoneticPr fontId="18"/>
  </si>
  <si>
    <t>③ 野外炊事</t>
    <rPh sb="2" eb="6">
      <t>ヤガイスイジ</t>
    </rPh>
    <phoneticPr fontId="18"/>
  </si>
  <si>
    <r>
      <t>・食事（食材）数の変更は、原則として</t>
    </r>
    <r>
      <rPr>
        <u/>
        <sz val="9"/>
        <color theme="1"/>
        <rFont val="ＭＳ 明朝"/>
        <family val="1"/>
        <charset val="128"/>
      </rPr>
      <t>入所日を基準に７日前の正午まで</t>
    </r>
    <r>
      <rPr>
        <sz val="9"/>
        <color theme="1"/>
        <rFont val="ＭＳ 明朝"/>
        <family val="1"/>
        <charset val="128"/>
      </rPr>
      <t>にお願いします。
・食事(食材)申し込みの全キャンセルは、原則として</t>
    </r>
    <r>
      <rPr>
        <u/>
        <sz val="9"/>
        <color theme="1"/>
        <rFont val="ＭＳ 明朝"/>
        <family val="1"/>
        <charset val="128"/>
      </rPr>
      <t>入所日を基準に１４日前の正午まで</t>
    </r>
    <r>
      <rPr>
        <sz val="9"/>
        <color theme="1"/>
        <rFont val="ＭＳ 明朝"/>
        <family val="1"/>
        <charset val="128"/>
      </rPr>
      <t>にお願いします。
・班編成は、一班７～８人程度が望ましいです。（野外炊事用の食器セットが、１セット８人分で対応のため）</t>
    </r>
    <rPh sb="136" eb="138">
      <t>タイオウ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</si>
  <si>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</si>
  <si>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</si>
  <si>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昼食 か 夕食 の希望を選択→</t>
    <rPh sb="0" eb="2">
      <t>チュウショク</t>
    </rPh>
    <rPh sb="5" eb="7">
      <t>ユウショク</t>
    </rPh>
    <rPh sb="9" eb="11">
      <t>キボウ</t>
    </rPh>
    <rPh sb="12" eb="14">
      <t>センタク</t>
    </rPh>
    <phoneticPr fontId="18"/>
  </si>
  <si>
    <t>メニュー</t>
    <phoneticPr fontId="18"/>
  </si>
  <si>
    <r>
      <t>人班</t>
    </r>
    <r>
      <rPr>
        <b/>
        <sz val="10"/>
        <color theme="1"/>
        <rFont val="ＭＳ 明朝"/>
        <family val="1"/>
        <charset val="128"/>
      </rPr>
      <t>×</t>
    </r>
    <rPh sb="0" eb="1">
      <t>ヒト</t>
    </rPh>
    <rPh sb="1" eb="2">
      <t>ハン</t>
    </rPh>
    <phoneticPr fontId="18"/>
  </si>
  <si>
    <t>班</t>
    <rPh sb="0" eb="1">
      <t>ハン</t>
    </rPh>
    <phoneticPr fontId="18"/>
  </si>
  <si>
    <r>
      <t>人班</t>
    </r>
    <r>
      <rPr>
        <b/>
        <sz val="10"/>
        <color theme="1"/>
        <rFont val="ＭＳ 明朝"/>
        <family val="1"/>
        <charset val="128"/>
      </rPr>
      <t>×</t>
    </r>
    <rPh sb="0" eb="1">
      <t>ニン</t>
    </rPh>
    <rPh sb="1" eb="2">
      <t>ハン</t>
    </rPh>
    <phoneticPr fontId="18"/>
  </si>
  <si>
    <t>合 計</t>
    <rPh sb="0" eb="1">
      <t>ア</t>
    </rPh>
    <rPh sb="2" eb="3">
      <t>ケイ</t>
    </rPh>
    <phoneticPr fontId="18"/>
  </si>
  <si>
    <t>種　類</t>
    <rPh sb="0" eb="1">
      <t>シュ</t>
    </rPh>
    <rPh sb="2" eb="3">
      <t>タグイ</t>
    </rPh>
    <phoneticPr fontId="18"/>
  </si>
  <si>
    <t>注文数：</t>
    <rPh sb="0" eb="3">
      <t>チュウモンスウ</t>
    </rPh>
    <phoneticPr fontId="18"/>
  </si>
  <si>
    <t>本</t>
    <rPh sb="0" eb="1">
      <t>ホン</t>
    </rPh>
    <phoneticPr fontId="18"/>
  </si>
  <si>
    <t>　</t>
    <phoneticPr fontId="18"/>
  </si>
  <si>
    <t>受取日時</t>
    <rPh sb="0" eb="2">
      <t>ウケトリ</t>
    </rPh>
    <rPh sb="2" eb="4">
      <t>ニチジ</t>
    </rPh>
    <phoneticPr fontId="18"/>
  </si>
  <si>
    <t>日</t>
    <rPh sb="0" eb="1">
      <t>ヒ</t>
    </rPh>
    <phoneticPr fontId="18"/>
  </si>
  <si>
    <t>時</t>
    <rPh sb="0" eb="1">
      <t>ジ</t>
    </rPh>
    <phoneticPr fontId="18"/>
  </si>
  <si>
    <t>分</t>
    <rPh sb="0" eb="1">
      <t>フン</t>
    </rPh>
    <phoneticPr fontId="18"/>
  </si>
  <si>
    <t xml:space="preserve"> ○領収書の内訳を選択して下さい（選択してください）</t>
    <rPh sb="2" eb="3">
      <t>リョウ</t>
    </rPh>
    <rPh sb="3" eb="4">
      <t>オサム</t>
    </rPh>
    <rPh sb="4" eb="5">
      <t>ショ</t>
    </rPh>
    <rPh sb="6" eb="7">
      <t>ナイ</t>
    </rPh>
    <rPh sb="7" eb="8">
      <t>ワケ</t>
    </rPh>
    <rPh sb="9" eb="10">
      <t>セン</t>
    </rPh>
    <rPh sb="10" eb="11">
      <t>タク</t>
    </rPh>
    <rPh sb="13" eb="14">
      <t>クダ</t>
    </rPh>
    <rPh sb="17" eb="19">
      <t>センタク</t>
    </rPh>
    <phoneticPr fontId="18"/>
  </si>
  <si>
    <t>入力のうえ、ＦＡＸかメールでご提出ください。</t>
    <rPh sb="0" eb="2">
      <t>ニュウリョク</t>
    </rPh>
    <rPh sb="15" eb="17">
      <t>テイシュツ</t>
    </rPh>
    <phoneticPr fontId="18"/>
  </si>
  <si>
    <t>陸中様式 ６</t>
    <rPh sb="0" eb="4">
      <t>リクチュウヨウシキ</t>
    </rPh>
    <phoneticPr fontId="18"/>
  </si>
  <si>
    <t>食物アレルギー調査書</t>
    <rPh sb="0" eb="2">
      <t>ショクモツ</t>
    </rPh>
    <rPh sb="7" eb="10">
      <t>チョウサショ</t>
    </rPh>
    <phoneticPr fontId="18"/>
  </si>
  <si>
    <t xml:space="preserve"> 団体名</t>
    <rPh sb="1" eb="4">
      <t>ダンタイメイ</t>
    </rPh>
    <phoneticPr fontId="18"/>
  </si>
  <si>
    <t>ふりがな</t>
    <phoneticPr fontId="18"/>
  </si>
  <si>
    <t>本人の名前</t>
    <rPh sb="0" eb="2">
      <t>ホンニン</t>
    </rPh>
    <rPh sb="3" eb="5">
      <t>ナマエ</t>
    </rPh>
    <phoneticPr fontId="18"/>
  </si>
  <si>
    <t>保護者の連絡先</t>
    <rPh sb="0" eb="3">
      <t>ホゴシャ</t>
    </rPh>
    <rPh sb="4" eb="7">
      <t>レンラクサキ</t>
    </rPh>
    <phoneticPr fontId="18"/>
  </si>
  <si>
    <r>
      <t>利用する日</t>
    </r>
    <r>
      <rPr>
        <b/>
        <sz val="12"/>
        <color theme="1"/>
        <rFont val="ＭＳ Ｐ明朝"/>
        <family val="1"/>
        <charset val="128"/>
      </rPr>
      <t>：</t>
    </r>
    <rPh sb="0" eb="2">
      <t>リヨウ</t>
    </rPh>
    <rPh sb="4" eb="5">
      <t>ヒ</t>
    </rPh>
    <phoneticPr fontId="18"/>
  </si>
  <si>
    <t>～</t>
    <phoneticPr fontId="18"/>
  </si>
  <si>
    <t>鶏卵</t>
    <rPh sb="0" eb="2">
      <t>ケイラン</t>
    </rPh>
    <phoneticPr fontId="18"/>
  </si>
  <si>
    <t>小麦</t>
    <rPh sb="0" eb="2">
      <t>コムギ</t>
    </rPh>
    <phoneticPr fontId="18"/>
  </si>
  <si>
    <t>大豆</t>
    <rPh sb="0" eb="2">
      <t>ダイズ</t>
    </rPh>
    <phoneticPr fontId="18"/>
  </si>
  <si>
    <t>ゴマ</t>
    <phoneticPr fontId="18"/>
  </si>
  <si>
    <t>エビ</t>
    <phoneticPr fontId="18"/>
  </si>
  <si>
    <t>カニ</t>
    <phoneticPr fontId="18"/>
  </si>
  <si>
    <t>クルミ</t>
    <phoneticPr fontId="18"/>
  </si>
  <si>
    <t>ピーナッツ</t>
    <phoneticPr fontId="18"/>
  </si>
  <si>
    <t>イカ</t>
    <phoneticPr fontId="18"/>
  </si>
  <si>
    <t>タコ</t>
    <phoneticPr fontId="18"/>
  </si>
  <si>
    <t>ホタテ</t>
    <phoneticPr fontId="18"/>
  </si>
  <si>
    <t>サバ</t>
    <phoneticPr fontId="18"/>
  </si>
  <si>
    <t>サケ</t>
    <phoneticPr fontId="18"/>
  </si>
  <si>
    <t>タラ</t>
    <phoneticPr fontId="18"/>
  </si>
  <si>
    <t>鶏肉</t>
    <rPh sb="0" eb="2">
      <t>トリニク</t>
    </rPh>
    <phoneticPr fontId="18"/>
  </si>
  <si>
    <t>牛肉</t>
    <rPh sb="0" eb="2">
      <t>ギュウニク</t>
    </rPh>
    <phoneticPr fontId="18"/>
  </si>
  <si>
    <t>豚肉</t>
    <rPh sb="0" eb="2">
      <t>ブタニク</t>
    </rPh>
    <phoneticPr fontId="18"/>
  </si>
  <si>
    <t>バナナ</t>
    <phoneticPr fontId="18"/>
  </si>
  <si>
    <t>その他</t>
    <rPh sb="2" eb="3">
      <t>タ</t>
    </rPh>
    <phoneticPr fontId="18"/>
  </si>
  <si>
    <t>■上記のアレルゲンNoを入力し、除去の程度と摂食時に起こりうる症状にチェック ☑ を入れてください。</t>
    <rPh sb="1" eb="3">
      <t>ジョウキ</t>
    </rPh>
    <rPh sb="12" eb="14">
      <t>ニュウリョク</t>
    </rPh>
    <phoneticPr fontId="18"/>
  </si>
  <si>
    <t>アレルゲン</t>
    <phoneticPr fontId="18"/>
  </si>
  <si>
    <t>除去の程度</t>
    <rPh sb="0" eb="2">
      <t>ジョキョ</t>
    </rPh>
    <rPh sb="3" eb="5">
      <t>テイド</t>
    </rPh>
    <phoneticPr fontId="18"/>
  </si>
  <si>
    <t>摂食時に起こりうる症状</t>
    <rPh sb="0" eb="3">
      <t>セッショクジ</t>
    </rPh>
    <rPh sb="4" eb="5">
      <t>オ</t>
    </rPh>
    <rPh sb="9" eb="11">
      <t>ショウジョウ</t>
    </rPh>
    <phoneticPr fontId="18"/>
  </si>
  <si>
    <t>備　考</t>
    <rPh sb="0" eb="1">
      <t>ビ</t>
    </rPh>
    <rPh sb="2" eb="3">
      <t>コウ</t>
    </rPh>
    <phoneticPr fontId="18"/>
  </si>
  <si>
    <t xml:space="preserve"> 完全除去</t>
    <rPh sb="1" eb="3">
      <t>カンゼン</t>
    </rPh>
    <rPh sb="3" eb="5">
      <t>ジョキョ</t>
    </rPh>
    <phoneticPr fontId="18"/>
  </si>
  <si>
    <t xml:space="preserve"> 発赤、じん麻疹、湿疹など皮膚症状</t>
    <rPh sb="1" eb="2">
      <t>ハツ</t>
    </rPh>
    <rPh sb="2" eb="3">
      <t>アカ</t>
    </rPh>
    <rPh sb="6" eb="8">
      <t>ハシカ</t>
    </rPh>
    <rPh sb="9" eb="11">
      <t>シッシン</t>
    </rPh>
    <rPh sb="13" eb="15">
      <t>ヒフ</t>
    </rPh>
    <rPh sb="15" eb="17">
      <t>ショウジョウ</t>
    </rPh>
    <phoneticPr fontId="18"/>
  </si>
  <si>
    <t xml:space="preserve"> 咳、喘鳴など呼吸器症状</t>
    <rPh sb="1" eb="2">
      <t>セキ</t>
    </rPh>
    <rPh sb="3" eb="4">
      <t>ゼン</t>
    </rPh>
    <rPh sb="4" eb="5">
      <t>ナ</t>
    </rPh>
    <rPh sb="7" eb="10">
      <t>コキュウキ</t>
    </rPh>
    <rPh sb="10" eb="12">
      <t>ショウジョウ</t>
    </rPh>
    <phoneticPr fontId="18"/>
  </si>
  <si>
    <t xml:space="preserve"> 加熱すれば可</t>
    <rPh sb="1" eb="3">
      <t>カネツ</t>
    </rPh>
    <rPh sb="6" eb="7">
      <t>カ</t>
    </rPh>
    <phoneticPr fontId="18"/>
  </si>
  <si>
    <t xml:space="preserve"> 腹痛、嘔吐など消化器症状</t>
    <rPh sb="1" eb="3">
      <t>フクツウ</t>
    </rPh>
    <rPh sb="4" eb="6">
      <t>オウト</t>
    </rPh>
    <rPh sb="8" eb="11">
      <t>ショウカキ</t>
    </rPh>
    <rPh sb="11" eb="13">
      <t>ショウジョウ</t>
    </rPh>
    <phoneticPr fontId="18"/>
  </si>
  <si>
    <t xml:space="preserve"> その他</t>
    <rPh sb="3" eb="4">
      <t>タ</t>
    </rPh>
    <phoneticPr fontId="18"/>
  </si>
  <si>
    <t xml:space="preserve"> アナフィラキシーなど全身症状</t>
    <rPh sb="11" eb="13">
      <t>ゼンシン</t>
    </rPh>
    <rPh sb="13" eb="15">
      <t>ショウジョウ</t>
    </rPh>
    <phoneticPr fontId="18"/>
  </si>
  <si>
    <t>（　　　　　　　）</t>
    <phoneticPr fontId="18"/>
  </si>
  <si>
    <t xml:space="preserve"> その他　（　　　　　　　　　　　　　　）</t>
    <rPh sb="3" eb="4">
      <t>タ</t>
    </rPh>
    <phoneticPr fontId="18"/>
  </si>
  <si>
    <r>
      <t xml:space="preserve">←ベジタリアンの方はチェック </t>
    </r>
    <r>
      <rPr>
        <sz val="10"/>
        <color rgb="FFFF0000"/>
        <rFont val="Segoe UI Symbol"/>
        <family val="2"/>
      </rPr>
      <t>☑</t>
    </r>
    <r>
      <rPr>
        <sz val="10"/>
        <color rgb="FFFF0000"/>
        <rFont val="HGPｺﾞｼｯｸE"/>
        <family val="3"/>
        <charset val="128"/>
      </rPr>
      <t xml:space="preserve"> を入れてください。下の欄に野菜以外で食べられるものがあればご記入ください。</t>
    </r>
    <rPh sb="26" eb="27">
      <t>シタ</t>
    </rPh>
    <rPh sb="28" eb="29">
      <t>ラン</t>
    </rPh>
    <phoneticPr fontId="18"/>
  </si>
  <si>
    <t>アレルギーの方が複数人いる場合は、シートをコピーしてお使いください。</t>
    <rPh sb="6" eb="7">
      <t>カタ</t>
    </rPh>
    <rPh sb="8" eb="10">
      <t>フクスウ</t>
    </rPh>
    <rPh sb="10" eb="11">
      <t>ニン</t>
    </rPh>
    <rPh sb="13" eb="15">
      <t>バアイ</t>
    </rPh>
    <rPh sb="27" eb="28">
      <t>ツカ</t>
    </rPh>
    <phoneticPr fontId="18"/>
  </si>
  <si>
    <r>
      <t>月</t>
    </r>
    <r>
      <rPr>
        <sz val="14"/>
        <color theme="0"/>
        <rFont val="ＭＳ 明朝"/>
        <family val="1"/>
        <charset val="128"/>
      </rPr>
      <t>*</t>
    </r>
    <rPh sb="0" eb="1">
      <t>ガツ</t>
    </rPh>
    <phoneticPr fontId="2"/>
  </si>
  <si>
    <r>
      <t>日</t>
    </r>
    <r>
      <rPr>
        <sz val="14"/>
        <color theme="0"/>
        <rFont val="ＭＳ 明朝"/>
        <family val="1"/>
        <charset val="128"/>
      </rPr>
      <t>*</t>
    </r>
    <rPh sb="0" eb="1">
      <t>ニチ</t>
    </rPh>
    <phoneticPr fontId="2"/>
  </si>
  <si>
    <t>職：</t>
    <rPh sb="0" eb="1">
      <t>ショク</t>
    </rPh>
    <phoneticPr fontId="2"/>
  </si>
  <si>
    <t>代 表 者　</t>
    <rPh sb="0" eb="1">
      <t>ヨ</t>
    </rPh>
    <rPh sb="2" eb="3">
      <t>ヒョウ</t>
    </rPh>
    <rPh sb="4" eb="5">
      <t>モノ</t>
    </rPh>
    <phoneticPr fontId="2"/>
  </si>
  <si>
    <t>氏名：</t>
    <rPh sb="0" eb="2">
      <t>シメイ</t>
    </rPh>
    <phoneticPr fontId="2"/>
  </si>
  <si>
    <t>交通手段</t>
    <rPh sb="0" eb="2">
      <t>コウツウ</t>
    </rPh>
    <rPh sb="2" eb="3">
      <t>テ</t>
    </rPh>
    <rPh sb="3" eb="4">
      <t>ダン</t>
    </rPh>
    <phoneticPr fontId="22"/>
  </si>
  <si>
    <t>① キャンプファイアの薪の購入</t>
    <rPh sb="11" eb="12">
      <t>マキ</t>
    </rPh>
    <rPh sb="13" eb="15">
      <t>コウニュウ</t>
    </rPh>
    <phoneticPr fontId="22"/>
  </si>
  <si>
    <t>大人(引率)の人数</t>
    <rPh sb="0" eb="2">
      <t>オトナ</t>
    </rPh>
    <rPh sb="3" eb="5">
      <t>インソツ</t>
    </rPh>
    <rPh sb="7" eb="9">
      <t>ニンズウ</t>
    </rPh>
    <phoneticPr fontId="2"/>
  </si>
  <si>
    <t>人</t>
    <rPh sb="0" eb="1">
      <t>ニン</t>
    </rPh>
    <phoneticPr fontId="2"/>
  </si>
  <si>
    <t>児童・生徒の人数</t>
    <rPh sb="0" eb="2">
      <t>ジドウ</t>
    </rPh>
    <rPh sb="3" eb="5">
      <t>セイト</t>
    </rPh>
    <rPh sb="6" eb="8">
      <t>ニンズウ</t>
    </rPh>
    <phoneticPr fontId="2"/>
  </si>
  <si>
    <t xml:space="preserve">雨天プログラム ： </t>
    <rPh sb="0" eb="2">
      <t>ウテン</t>
    </rPh>
    <phoneticPr fontId="22"/>
  </si>
  <si>
    <t>キャンプファイヤー雨天プログラム</t>
    <rPh sb="9" eb="11">
      <t>ウテン</t>
    </rPh>
    <phoneticPr fontId="22"/>
  </si>
  <si>
    <t>○宛名が団体名と異なる場合はご記入下さい</t>
    <rPh sb="15" eb="17">
      <t>キニュウ</t>
    </rPh>
    <phoneticPr fontId="18"/>
  </si>
  <si>
    <t>火起こし体験</t>
    <rPh sb="0" eb="2">
      <t>ヒオ</t>
    </rPh>
    <rPh sb="4" eb="6">
      <t>タイケン</t>
    </rPh>
    <phoneticPr fontId="22"/>
  </si>
  <si>
    <t>1セット 400円（2～6人程度）　追加購入可能</t>
    <rPh sb="8" eb="9">
      <t>エン</t>
    </rPh>
    <rPh sb="13" eb="14">
      <t>ニン</t>
    </rPh>
    <rPh sb="14" eb="16">
      <t>テイド</t>
    </rPh>
    <rPh sb="18" eb="24">
      <t>ツイカコウニュウカノウ</t>
    </rPh>
    <phoneticPr fontId="2"/>
  </si>
  <si>
    <t>※</t>
    <phoneticPr fontId="2"/>
  </si>
  <si>
    <r>
      <t>団</t>
    </r>
    <r>
      <rPr>
        <sz val="10"/>
        <color theme="1"/>
        <rFont val="ＭＳ ゴシック"/>
        <family val="3"/>
        <charset val="128"/>
      </rPr>
      <t xml:space="preserve"> </t>
    </r>
    <r>
      <rPr>
        <sz val="14"/>
        <color theme="1"/>
        <rFont val="ＭＳ ゴシック"/>
        <family val="3"/>
        <charset val="128"/>
      </rPr>
      <t>体</t>
    </r>
    <r>
      <rPr>
        <sz val="10"/>
        <color theme="1"/>
        <rFont val="ＭＳ ゴシック"/>
        <family val="3"/>
        <charset val="128"/>
      </rPr>
      <t xml:space="preserve"> </t>
    </r>
    <r>
      <rPr>
        <sz val="14"/>
        <color theme="1"/>
        <rFont val="ＭＳ ゴシック"/>
        <family val="3"/>
        <charset val="128"/>
      </rPr>
      <t>名</t>
    </r>
    <rPh sb="0" eb="1">
      <t>ダン</t>
    </rPh>
    <rPh sb="2" eb="3">
      <t>カラダ</t>
    </rPh>
    <rPh sb="4" eb="5">
      <t>ナ</t>
    </rPh>
    <phoneticPr fontId="2"/>
  </si>
  <si>
    <t>・連絡担当者及び引率責任者の方は、No1に記入をお願いします。
・小学生、中学生、高校生等は、学年欄に学年を記入、それ以外の方は※欄から役職等が分かるよう選択してください（幼児の学年や年齢は記入不要）。
・氏名、性別、学年(年齢)、役職等が明記してあれば、団体側で作成した名簿で構いません。</t>
    <rPh sb="10" eb="12">
      <t>セキニン</t>
    </rPh>
    <rPh sb="14" eb="15">
      <t>カタ</t>
    </rPh>
    <rPh sb="21" eb="23">
      <t>キニュウ</t>
    </rPh>
    <rPh sb="25" eb="26">
      <t>ネガ</t>
    </rPh>
    <rPh sb="44" eb="45">
      <t>ナド</t>
    </rPh>
    <rPh sb="49" eb="50">
      <t>ラン</t>
    </rPh>
    <rPh sb="51" eb="53">
      <t>ガクネン</t>
    </rPh>
    <rPh sb="65" eb="66">
      <t>ラン</t>
    </rPh>
    <rPh sb="70" eb="71">
      <t>ナド</t>
    </rPh>
    <rPh sb="72" eb="73">
      <t>ワ</t>
    </rPh>
    <rPh sb="77" eb="79">
      <t>センタク</t>
    </rPh>
    <rPh sb="86" eb="88">
      <t>ヨウジ</t>
    </rPh>
    <rPh sb="89" eb="91">
      <t>ガクネン</t>
    </rPh>
    <rPh sb="92" eb="94">
      <t>ネンレイ</t>
    </rPh>
    <rPh sb="95" eb="99">
      <t>キニュウフヨウ</t>
    </rPh>
    <rPh sb="116" eb="118">
      <t>ヤクショク</t>
    </rPh>
    <rPh sb="118" eb="119">
      <t>ナド</t>
    </rPh>
    <phoneticPr fontId="2"/>
  </si>
  <si>
    <t>連絡
責任者</t>
    <rPh sb="0" eb="2">
      <t>レンラク</t>
    </rPh>
    <rPh sb="3" eb="6">
      <t>セキニンシャ</t>
    </rPh>
    <phoneticPr fontId="2"/>
  </si>
  <si>
    <t>利　用　者　名　簿</t>
    <rPh sb="0" eb="1">
      <t>リ</t>
    </rPh>
    <rPh sb="2" eb="3">
      <t>ヨウ</t>
    </rPh>
    <rPh sb="4" eb="5">
      <t>モノ</t>
    </rPh>
    <rPh sb="6" eb="7">
      <t>メイ</t>
    </rPh>
    <rPh sb="8" eb="9">
      <t>ボ</t>
    </rPh>
    <phoneticPr fontId="2"/>
  </si>
  <si>
    <t>活　　動　　日　　程　　表</t>
    <rPh sb="0" eb="1">
      <t>カツ</t>
    </rPh>
    <rPh sb="3" eb="4">
      <t>ドウ</t>
    </rPh>
    <rPh sb="6" eb="7">
      <t>ヒ</t>
    </rPh>
    <rPh sb="9" eb="10">
      <t>ホド</t>
    </rPh>
    <rPh sb="12" eb="13">
      <t>ヒョウ</t>
    </rPh>
    <phoneticPr fontId="22"/>
  </si>
  <si>
    <r>
      <t xml:space="preserve">
② 野外活動プログラム
　  </t>
    </r>
    <r>
      <rPr>
        <sz val="8"/>
        <rFont val="ＭＳ Ｐ明朝"/>
        <family val="1"/>
        <charset val="128"/>
      </rPr>
      <t>●</t>
    </r>
    <r>
      <rPr>
        <sz val="10"/>
        <rFont val="ＭＳ Ｐ明朝"/>
        <family val="1"/>
        <charset val="128"/>
      </rPr>
      <t>人数・グループを入力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　　</t>
    </r>
    <r>
      <rPr>
        <sz val="8"/>
        <rFont val="ＭＳ 明朝"/>
        <family val="1"/>
        <charset val="128"/>
      </rPr>
      <t>●</t>
    </r>
    <r>
      <rPr>
        <sz val="10"/>
        <rFont val="ＭＳ 明朝"/>
        <family val="1"/>
        <charset val="128"/>
      </rPr>
      <t xml:space="preserve">雨天時の代替プログラム
</t>
    </r>
    <r>
      <rPr>
        <sz val="8"/>
        <rFont val="ＭＳ 明朝"/>
        <family val="1"/>
        <charset val="128"/>
      </rPr>
      <t xml:space="preserve">　　  </t>
    </r>
    <r>
      <rPr>
        <sz val="8"/>
        <color theme="0"/>
        <rFont val="ＭＳ 明朝"/>
        <family val="1"/>
        <charset val="128"/>
      </rPr>
      <t>*</t>
    </r>
    <r>
      <rPr>
        <sz val="10"/>
        <rFont val="ＭＳ 明朝"/>
        <family val="1"/>
        <charset val="128"/>
      </rPr>
      <t xml:space="preserve">も選択してください。
</t>
    </r>
    <r>
      <rPr>
        <sz val="8"/>
        <rFont val="ＭＳ 明朝"/>
        <family val="1"/>
        <charset val="128"/>
      </rPr>
      <t>　　●</t>
    </r>
    <r>
      <rPr>
        <sz val="10"/>
        <rFont val="ＭＳ 明朝"/>
        <family val="1"/>
        <charset val="128"/>
      </rPr>
      <t>雨野外炊事の人数やグルー
　　プ数、希望のメニューは食
　　事数申込書に記入してくだ
　　さい</t>
    </r>
    <rPh sb="3" eb="5">
      <t>ヤガイ</t>
    </rPh>
    <rPh sb="5" eb="7">
      <t>カツドウ</t>
    </rPh>
    <rPh sb="18" eb="20">
      <t>ニンズウ</t>
    </rPh>
    <rPh sb="26" eb="28">
      <t>ニュウリョク</t>
    </rPh>
    <rPh sb="50" eb="52">
      <t>センタク</t>
    </rPh>
    <phoneticPr fontId="22"/>
  </si>
  <si>
    <t xml:space="preserve">荒天プログラム ： </t>
    <rPh sb="0" eb="2">
      <t>コウテン</t>
    </rPh>
    <phoneticPr fontId="22"/>
  </si>
  <si>
    <t>沢登り</t>
    <rPh sb="0" eb="2">
      <t>サワノボ</t>
    </rPh>
    <phoneticPr fontId="2"/>
  </si>
  <si>
    <t>焼き板</t>
    <rPh sb="0" eb="1">
      <t>ヤ</t>
    </rPh>
    <rPh sb="2" eb="3">
      <t>イタ</t>
    </rPh>
    <phoneticPr fontId="2"/>
  </si>
  <si>
    <t>枚</t>
    <rPh sb="0" eb="1">
      <t>マイ</t>
    </rPh>
    <phoneticPr fontId="22"/>
  </si>
  <si>
    <t>入浴希望時間</t>
    <rPh sb="0" eb="2">
      <t>ニュウヨク</t>
    </rPh>
    <rPh sb="2" eb="4">
      <t>キボウ</t>
    </rPh>
    <rPh sb="4" eb="6">
      <t>ジカン</t>
    </rPh>
    <phoneticPr fontId="2"/>
  </si>
  <si>
    <t>☞</t>
    <phoneticPr fontId="18"/>
  </si>
  <si>
    <t xml:space="preserve"> ○それぞれの人数を入力してください（宛名が異なる場合も入力してください）</t>
    <rPh sb="7" eb="9">
      <t>ニンズウ</t>
    </rPh>
    <rPh sb="10" eb="12">
      <t>ニュウリョク</t>
    </rPh>
    <rPh sb="19" eb="21">
      <t>アテナ</t>
    </rPh>
    <rPh sb="22" eb="23">
      <t>コト</t>
    </rPh>
    <rPh sb="25" eb="27">
      <t>バアイ</t>
    </rPh>
    <rPh sb="28" eb="30">
      <t>ニュウリョク</t>
    </rPh>
    <phoneticPr fontId="18"/>
  </si>
  <si>
    <t>☟</t>
    <phoneticPr fontId="18"/>
  </si>
  <si>
    <r>
      <t>活動内容</t>
    </r>
    <r>
      <rPr>
        <b/>
        <sz val="9"/>
        <color rgb="FFFF0000"/>
        <rFont val="游ゴシック"/>
        <family val="3"/>
        <charset val="128"/>
      </rPr>
      <t>（リストから選択・入力）</t>
    </r>
    <rPh sb="0" eb="4">
      <t>カツドウナイヨウ</t>
    </rPh>
    <rPh sb="10" eb="12">
      <t>センタク</t>
    </rPh>
    <rPh sb="13" eb="15">
      <t>ニュウリョク</t>
    </rPh>
    <phoneticPr fontId="22"/>
  </si>
  <si>
    <t>30</t>
    <phoneticPr fontId="2"/>
  </si>
  <si>
    <t>00</t>
    <phoneticPr fontId="2"/>
  </si>
  <si>
    <r>
      <t xml:space="preserve">勤労青年
</t>
    </r>
    <r>
      <rPr>
        <sz val="8"/>
        <color theme="1"/>
        <rFont val="ＭＳ Ｐ明朝"/>
        <family val="1"/>
        <charset val="128"/>
      </rPr>
      <t>(25歳未満)</t>
    </r>
    <rPh sb="0" eb="2">
      <t>キンロウ</t>
    </rPh>
    <rPh sb="2" eb="4">
      <t>セイネン</t>
    </rPh>
    <rPh sb="8" eb="9">
      <t>サイ</t>
    </rPh>
    <rPh sb="9" eb="11">
      <t>ミマン</t>
    </rPh>
    <phoneticPr fontId="2"/>
  </si>
  <si>
    <t>所員のあいさつ ☞</t>
    <rPh sb="0" eb="2">
      <t>ショイン</t>
    </rPh>
    <phoneticPr fontId="22"/>
  </si>
  <si>
    <r>
      <t xml:space="preserve">④ 創作活動
　 </t>
    </r>
    <r>
      <rPr>
        <sz val="8"/>
        <rFont val="ＭＳ 明朝"/>
        <family val="1"/>
        <charset val="128"/>
      </rPr>
      <t>●</t>
    </r>
    <r>
      <rPr>
        <sz val="10"/>
        <rFont val="ＭＳ 明朝"/>
        <family val="1"/>
        <charset val="128"/>
      </rPr>
      <t>雨天プログラムぶんも入力
　　してください</t>
    </r>
    <rPh sb="2" eb="4">
      <t>ソウサク</t>
    </rPh>
    <rPh sb="4" eb="6">
      <t>カツドウ</t>
    </rPh>
    <rPh sb="10" eb="12">
      <t>ウテン</t>
    </rPh>
    <rPh sb="20" eb="22">
      <t>ニュウリョク</t>
    </rPh>
    <phoneticPr fontId="22"/>
  </si>
  <si>
    <t>00</t>
    <phoneticPr fontId="2"/>
  </si>
  <si>
    <t>① 食物アレルギーの有無について</t>
    <rPh sb="2" eb="4">
      <t>ショクモツ</t>
    </rPh>
    <rPh sb="10" eb="12">
      <t>ウム</t>
    </rPh>
    <phoneticPr fontId="18"/>
  </si>
  <si>
    <t>② 食堂利用</t>
    <rPh sb="2" eb="6">
      <t>ショクドウリヨウ</t>
    </rPh>
    <phoneticPr fontId="18"/>
  </si>
  <si>
    <t>0</t>
    <phoneticPr fontId="2"/>
  </si>
  <si>
    <r>
      <t>〇 飲み物</t>
    </r>
    <r>
      <rPr>
        <sz val="9"/>
        <color theme="1"/>
        <rFont val="ＭＳ 明朝"/>
        <family val="1"/>
        <charset val="128"/>
      </rPr>
      <t>（希望する場合のみ）</t>
    </r>
    <r>
      <rPr>
        <b/>
        <sz val="9"/>
        <color rgb="FFFF0000"/>
        <rFont val="ＭＳ 明朝"/>
        <family val="1"/>
        <charset val="128"/>
      </rPr>
      <t>　</t>
    </r>
    <r>
      <rPr>
        <sz val="9"/>
        <color rgb="FFFF0000"/>
        <rFont val="ＭＳ 明朝"/>
        <family val="1"/>
        <charset val="128"/>
      </rPr>
      <t>※野外炊事のメニューには人数分のパック緑茶が含まれています。</t>
    </r>
    <rPh sb="2" eb="3">
      <t>ノ</t>
    </rPh>
    <rPh sb="4" eb="5">
      <t>モノ</t>
    </rPh>
    <rPh sb="6" eb="8">
      <t>キボウ</t>
    </rPh>
    <rPh sb="10" eb="12">
      <t>バアイ</t>
    </rPh>
    <rPh sb="17" eb="21">
      <t>ヤガイスイジ</t>
    </rPh>
    <rPh sb="28" eb="31">
      <t>ニンズウブン</t>
    </rPh>
    <rPh sb="35" eb="37">
      <t>リョクチャ</t>
    </rPh>
    <rPh sb="38" eb="39">
      <t>フク</t>
    </rPh>
    <phoneticPr fontId="18"/>
  </si>
  <si>
    <r>
      <rPr>
        <b/>
        <sz val="12"/>
        <color theme="1"/>
        <rFont val="游ゴシック"/>
        <family val="3"/>
        <charset val="128"/>
      </rPr>
      <t>④ 支払い・領収書について</t>
    </r>
    <r>
      <rPr>
        <sz val="11"/>
        <color theme="1"/>
        <rFont val="ＭＳ 明朝"/>
        <family val="1"/>
        <charset val="128"/>
      </rPr>
      <t>　</t>
    </r>
    <r>
      <rPr>
        <sz val="11"/>
        <color rgb="FFFF0000"/>
        <rFont val="ＭＳ 明朝"/>
        <family val="1"/>
        <charset val="128"/>
      </rPr>
      <t xml:space="preserve"> </t>
    </r>
    <r>
      <rPr>
        <sz val="9"/>
        <color rgb="FFFF0000"/>
        <rFont val="ＭＳ 明朝"/>
        <family val="1"/>
        <charset val="128"/>
      </rPr>
      <t>※当日、食堂窓口で現金でのお支払いをお願いいたします</t>
    </r>
    <rPh sb="2" eb="4">
      <t>シハラ</t>
    </rPh>
    <rPh sb="6" eb="9">
      <t>リョウシュウショ</t>
    </rPh>
    <phoneticPr fontId="18"/>
  </si>
  <si>
    <t>牛乳</t>
    <rPh sb="0" eb="2">
      <t>ギュウニュウ</t>
    </rPh>
    <phoneticPr fontId="18"/>
  </si>
  <si>
    <t>乳製品</t>
    <rPh sb="0" eb="3">
      <t>ニュウセイヒン</t>
    </rPh>
    <phoneticPr fontId="18"/>
  </si>
  <si>
    <t>魚卵</t>
    <rPh sb="0" eb="2">
      <t>ギョラン</t>
    </rPh>
    <phoneticPr fontId="18"/>
  </si>
  <si>
    <t>ナッツ類</t>
    <rPh sb="3" eb="4">
      <t>ルイ</t>
    </rPh>
    <phoneticPr fontId="18"/>
  </si>
  <si>
    <t>藻類</t>
    <rPh sb="0" eb="2">
      <t>ソウルイ</t>
    </rPh>
    <phoneticPr fontId="2"/>
  </si>
  <si>
    <t>軟体類</t>
    <rPh sb="0" eb="2">
      <t>ナンタイ</t>
    </rPh>
    <rPh sb="2" eb="3">
      <t>ルイ</t>
    </rPh>
    <phoneticPr fontId="18"/>
  </si>
  <si>
    <t>カツオ</t>
    <phoneticPr fontId="18"/>
  </si>
  <si>
    <t>トマト</t>
    <phoneticPr fontId="18"/>
  </si>
  <si>
    <t>オレンジ</t>
    <phoneticPr fontId="18"/>
  </si>
  <si>
    <t>貝類</t>
    <rPh sb="0" eb="2">
      <t>カイルイ</t>
    </rPh>
    <phoneticPr fontId="18"/>
  </si>
  <si>
    <t>カツオ</t>
    <phoneticPr fontId="2"/>
  </si>
  <si>
    <t>サバ</t>
    <phoneticPr fontId="2"/>
  </si>
  <si>
    <t>カキ</t>
    <phoneticPr fontId="18"/>
  </si>
  <si>
    <t>オレンジ</t>
    <phoneticPr fontId="2"/>
  </si>
  <si>
    <t>藻類</t>
    <rPh sb="0" eb="2">
      <t>ソウルイ</t>
    </rPh>
    <phoneticPr fontId="18"/>
  </si>
  <si>
    <t>軟体類</t>
    <rPh sb="0" eb="3">
      <t>ナンタイルイ</t>
    </rPh>
    <phoneticPr fontId="18"/>
  </si>
  <si>
    <t>豚肉</t>
    <rPh sb="0" eb="2">
      <t>ブタニク</t>
    </rPh>
    <phoneticPr fontId="2"/>
  </si>
  <si>
    <t>リンゴ</t>
    <phoneticPr fontId="18"/>
  </si>
  <si>
    <t>その他</t>
    <rPh sb="2" eb="3">
      <t>タ</t>
    </rPh>
    <phoneticPr fontId="2"/>
  </si>
  <si>
    <t xml:space="preserve"> 加工品可</t>
    <rPh sb="1" eb="4">
      <t>カコウヒン</t>
    </rPh>
    <rPh sb="4" eb="5">
      <t>カ</t>
    </rPh>
    <phoneticPr fontId="18"/>
  </si>
  <si>
    <t>高校生学生勤労青少年</t>
  </si>
  <si>
    <t>料金</t>
  </si>
  <si>
    <t>研修室等</t>
  </si>
  <si>
    <t>時間</t>
  </si>
  <si>
    <t xml:space="preserve"> </t>
  </si>
  <si>
    <t>研修室等（夜間）</t>
  </si>
  <si>
    <t>体育館</t>
  </si>
  <si>
    <t>体育館（夜間）</t>
  </si>
  <si>
    <t>多目的グラウンド</t>
  </si>
  <si>
    <t>テント泊</t>
  </si>
  <si>
    <t>人</t>
  </si>
  <si>
    <t>張</t>
  </si>
  <si>
    <t>館内泊</t>
  </si>
  <si>
    <t>泊</t>
  </si>
  <si>
    <t>一般</t>
  </si>
  <si>
    <r>
      <t>・食事数の変更は、原則として</t>
    </r>
    <r>
      <rPr>
        <u/>
        <sz val="9"/>
        <color theme="1"/>
        <rFont val="ＭＳ 明朝"/>
        <family val="1"/>
        <charset val="128"/>
      </rPr>
      <t>入所日を基準に７日前の正午まで</t>
    </r>
    <r>
      <rPr>
        <sz val="9"/>
        <color theme="1"/>
        <rFont val="ＭＳ 明朝"/>
        <family val="1"/>
        <charset val="128"/>
      </rPr>
      <t>にお願いします(野外炊事も同様)。
・食事申し込みの全キャンセルは、原則として</t>
    </r>
    <r>
      <rPr>
        <u/>
        <sz val="9"/>
        <color theme="1"/>
        <rFont val="ＭＳ 明朝"/>
        <family val="1"/>
        <charset val="128"/>
      </rPr>
      <t>入所日を基準に１４日前の正午まで</t>
    </r>
    <r>
      <rPr>
        <sz val="9"/>
        <color theme="1"/>
        <rFont val="ＭＳ 明朝"/>
        <family val="1"/>
        <charset val="128"/>
      </rPr>
      <t xml:space="preserve">にお願いします(野外炊事も同様)。
・幼児メニューを希望する場合は、あらかじめ食堂へ電話で相談のうえ、お申し込みください。
</t>
    </r>
    <r>
      <rPr>
        <sz val="10"/>
        <color theme="1"/>
        <rFont val="ＭＳ 明朝"/>
        <family val="1"/>
        <charset val="128"/>
      </rPr>
      <t>・</t>
    </r>
    <r>
      <rPr>
        <sz val="10"/>
        <color rgb="FFFF0000"/>
        <rFont val="ＭＳ 明朝"/>
        <family val="1"/>
        <charset val="128"/>
      </rPr>
      <t>補食を希望する場合は、下記のセルに必ず入力してください。</t>
    </r>
    <rPh sb="37" eb="41">
      <t>ヤガイスイジ</t>
    </rPh>
    <rPh sb="42" eb="44">
      <t>ドウヨウ</t>
    </rPh>
    <rPh sb="92" eb="96">
      <t>ヤガイスイジ</t>
    </rPh>
    <rPh sb="97" eb="99">
      <t>ドウヨウ</t>
    </rPh>
    <rPh sb="103" eb="105">
      <t>ヨウジ</t>
    </rPh>
    <rPh sb="110" eb="112">
      <t>キボウ</t>
    </rPh>
    <rPh sb="114" eb="116">
      <t>バアイ</t>
    </rPh>
    <rPh sb="123" eb="125">
      <t>ショクドウ</t>
    </rPh>
    <rPh sb="126" eb="128">
      <t>デンワ</t>
    </rPh>
    <rPh sb="129" eb="131">
      <t>ソウダン</t>
    </rPh>
    <rPh sb="136" eb="137">
      <t>モウ</t>
    </rPh>
    <rPh sb="138" eb="139">
      <t>コ</t>
    </rPh>
    <rPh sb="147" eb="149">
      <t>ホショク</t>
    </rPh>
    <rPh sb="164" eb="165">
      <t>カナラ</t>
    </rPh>
    <phoneticPr fontId="18"/>
  </si>
  <si>
    <t>補　食</t>
    <rPh sb="0" eb="1">
      <t>ホ</t>
    </rPh>
    <rPh sb="2" eb="3">
      <t>ショク</t>
    </rPh>
    <phoneticPr fontId="2"/>
  </si>
  <si>
    <t>　時　　分</t>
    <rPh sb="1" eb="2">
      <t>ジ</t>
    </rPh>
    <rPh sb="4" eb="5">
      <t>フン</t>
    </rPh>
    <phoneticPr fontId="2"/>
  </si>
  <si>
    <t>種類(1個150円)</t>
    <rPh sb="0" eb="2">
      <t>シュルイ</t>
    </rPh>
    <rPh sb="4" eb="5">
      <t>コ</t>
    </rPh>
    <rPh sb="8" eb="9">
      <t>エン</t>
    </rPh>
    <phoneticPr fontId="2"/>
  </si>
  <si>
    <t>時刻</t>
    <rPh sb="0" eb="2">
      <t>ジコク</t>
    </rPh>
    <phoneticPr fontId="2"/>
  </si>
  <si>
    <t>個</t>
    <rPh sb="0" eb="1">
      <t>コ</t>
    </rPh>
    <phoneticPr fontId="2"/>
  </si>
  <si>
    <t>お渡し期日</t>
    <rPh sb="1" eb="2">
      <t>ワタ</t>
    </rPh>
    <rPh sb="3" eb="5">
      <t>キジツ</t>
    </rPh>
    <phoneticPr fontId="2"/>
  </si>
  <si>
    <t>　月　　日</t>
    <rPh sb="1" eb="2">
      <t>ガツ</t>
    </rPh>
    <rPh sb="4" eb="5">
      <t>ニチ</t>
    </rPh>
    <phoneticPr fontId="2"/>
  </si>
  <si>
    <t>1セット 500円（丸太40本まで，セッカ2束まで，灯油0.9ℓ）</t>
    <rPh sb="8" eb="9">
      <t>エン</t>
    </rPh>
    <rPh sb="10" eb="12">
      <t>マルタ</t>
    </rPh>
    <rPh sb="14" eb="15">
      <t>ホン</t>
    </rPh>
    <rPh sb="22" eb="23">
      <t>タバ</t>
    </rPh>
    <rPh sb="26" eb="28">
      <t>トウユ</t>
    </rPh>
    <phoneticPr fontId="2"/>
  </si>
  <si>
    <t>いかだ作り・遊び</t>
    <rPh sb="3" eb="4">
      <t>ヅク</t>
    </rPh>
    <rPh sb="6" eb="7">
      <t>アソ</t>
    </rPh>
    <phoneticPr fontId="2"/>
  </si>
  <si>
    <t>　</t>
    <phoneticPr fontId="2"/>
  </si>
  <si>
    <t>・連絡担当者及び引率責任者の方は、No1に記入をお願いします。
・※欄から役職等が分かるよう選択してください。幼児、小学生、中学生、高校生等は、学年欄に学年を入力し、てください。
・氏名、性別、学年(年齢)、役職等が明記してあれば、団体側で作成した名簿で構いません。</t>
    <rPh sb="10" eb="12">
      <t>セキニン</t>
    </rPh>
    <rPh sb="14" eb="15">
      <t>カタ</t>
    </rPh>
    <rPh sb="21" eb="23">
      <t>キニュウ</t>
    </rPh>
    <rPh sb="25" eb="26">
      <t>ネガ</t>
    </rPh>
    <rPh sb="34" eb="35">
      <t>ラン</t>
    </rPh>
    <rPh sb="39" eb="40">
      <t>ナド</t>
    </rPh>
    <rPh sb="41" eb="42">
      <t>ワ</t>
    </rPh>
    <rPh sb="46" eb="48">
      <t>センタク</t>
    </rPh>
    <rPh sb="55" eb="57">
      <t>ヨウジ</t>
    </rPh>
    <rPh sb="79" eb="81">
      <t>ニュウリョク</t>
    </rPh>
    <rPh sb="104" eb="106">
      <t>ヤクショク</t>
    </rPh>
    <rPh sb="106" eb="107">
      <t>ナド</t>
    </rPh>
    <phoneticPr fontId="2"/>
  </si>
  <si>
    <t>（150円追加で米飯の増量可能です。備考欄に記入ください。）</t>
    <rPh sb="5" eb="7">
      <t>ツイカ</t>
    </rPh>
    <rPh sb="18" eb="21">
      <t>ビコウラン</t>
    </rPh>
    <rPh sb="22" eb="24">
      <t>キニュウ</t>
    </rPh>
    <phoneticPr fontId="2"/>
  </si>
  <si>
    <r>
      <t>　</t>
    </r>
    <r>
      <rPr>
        <sz val="10"/>
        <color theme="1"/>
        <rFont val="ＭＳ 明朝"/>
        <family val="1"/>
        <charset val="128"/>
      </rPr>
      <t xml:space="preserve">アレルギーの方への食事も対応しておりますが、重度のアレルギー症状の場合には対応できない場合があります。なお、児童・生徒については、保護者様に直接アレルギー症状について詳しいお話をうかがう場合もあります。 
</t>
    </r>
    <r>
      <rPr>
        <b/>
        <sz val="10"/>
        <color theme="1"/>
        <rFont val="游ゴシック"/>
        <family val="3"/>
        <charset val="128"/>
      </rPr>
      <t>　　　　　　　　　　　　　食堂業務委託業者 ケイエム企画　0193－84－3391（原則9:00～15:00）</t>
    </r>
    <phoneticPr fontId="18"/>
  </si>
  <si>
    <r>
      <t xml:space="preserve">※食堂窓口の営業時間は、 </t>
    </r>
    <r>
      <rPr>
        <sz val="9"/>
        <color theme="1"/>
        <rFont val="BIZ UD明朝 Medium"/>
        <family val="1"/>
        <charset val="128"/>
      </rPr>
      <t>９：００～１６：００</t>
    </r>
    <r>
      <rPr>
        <sz val="9"/>
        <color theme="1"/>
        <rFont val="ＭＳ 明朝"/>
        <family val="1"/>
        <charset val="128"/>
      </rPr>
      <t xml:space="preserve"> です。
※変更及びキャンセルの期限を過ぎた場合は、申し込み分の食事代金を頂く場合があります。期限を過ぎた場合でも速やかにご連絡ください。</t>
    </r>
    <r>
      <rPr>
        <sz val="9"/>
        <color theme="1"/>
        <rFont val="BIZ UD明朝 Medium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　　　　　　　　　　　　　　　　　　　</t>
    </r>
    <r>
      <rPr>
        <b/>
        <sz val="10"/>
        <color theme="1"/>
        <rFont val="游ゴシック"/>
        <family val="3"/>
        <charset val="128"/>
      </rPr>
      <t>食堂業務委託業者　ケイエム企画　電話０１９３－８４－３３９１　</t>
    </r>
    <rPh sb="1" eb="3">
      <t>ショクドウ</t>
    </rPh>
    <rPh sb="3" eb="5">
      <t>マドグチ</t>
    </rPh>
    <rPh sb="6" eb="10">
      <t>エイギョウジカン</t>
    </rPh>
    <rPh sb="60" eb="61">
      <t>イタダ</t>
    </rPh>
    <rPh sb="62" eb="64">
      <t>バアイ</t>
    </rPh>
    <rPh sb="70" eb="72">
      <t>キゲン</t>
    </rPh>
    <rPh sb="73" eb="74">
      <t>ス</t>
    </rPh>
    <rPh sb="76" eb="78">
      <t>バアイ</t>
    </rPh>
    <rPh sb="80" eb="81">
      <t>スミ</t>
    </rPh>
    <rPh sb="85" eb="87">
      <t>レンラク</t>
    </rPh>
    <phoneticPr fontId="18"/>
  </si>
  <si>
    <t>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</si>
</sst>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]ggge&quot;年&quot;m&quot;月&quot;d&quot;日&quot;;@" x16r2:formatCode16="[$-ja-JP-x-gannen]ggge&quot;年&quot;m&quot;月&quot;d&quot;日&quot;;@"/>
    <numFmt numFmtId="177" formatCode="#&quot;人&quot;"/>
    <numFmt numFmtId="178" formatCode="#&quot;円&quot;"/>
    <numFmt numFmtId="179" formatCode="#&quot;年&quot;"/>
    <numFmt numFmtId="180" formatCode="#&quot;歳&quot;"/>
    <numFmt numFmtId="181" formatCode="0_);[Red]\(0\)"/>
  </numFmts>
  <fonts count="8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HGPｺﾞｼｯｸE"/>
      <family val="3"/>
      <charset val="128"/>
    </font>
    <font>
      <sz val="9"/>
      <color theme="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2"/>
      <name val="HGｺﾞｼｯｸE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HG創英角ｺﾞｼｯｸUB"/>
      <family val="3"/>
      <charset val="128"/>
    </font>
    <font>
      <sz val="11"/>
      <color theme="1"/>
      <name val="游ゴシック"/>
      <family val="2"/>
      <scheme val="minor"/>
    </font>
    <font>
      <b/>
      <sz val="16"/>
      <color theme="1"/>
      <name val="ＭＳ ゴシック"/>
      <family val="3"/>
      <charset val="128"/>
    </font>
    <font>
      <u/>
      <sz val="9"/>
      <color theme="1"/>
      <name val="ＭＳ 明朝"/>
      <family val="1"/>
      <charset val="128"/>
    </font>
    <font>
      <sz val="12"/>
      <color theme="1"/>
      <name val="HGｺﾞｼｯｸM"/>
      <family val="3"/>
      <charset val="128"/>
    </font>
    <font>
      <sz val="12"/>
      <color theme="1"/>
      <name val="BIZ UD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BIZ UDP明朝 Medium"/>
      <family val="1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明朝 Medium"/>
      <family val="1"/>
      <charset val="128"/>
    </font>
    <font>
      <sz val="14"/>
      <color rgb="FFFFFF00"/>
      <name val="HGｺﾞｼｯｸE"/>
      <family val="3"/>
      <charset val="128"/>
    </font>
    <font>
      <sz val="8"/>
      <color theme="1"/>
      <name val="游ゴシック"/>
      <family val="2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游ゴシック"/>
      <family val="2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BIZ UDP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sz val="10"/>
      <color rgb="FFFF0000"/>
      <name val="HGPｺﾞｼｯｸE"/>
      <family val="3"/>
      <charset val="128"/>
    </font>
    <font>
      <sz val="10"/>
      <color rgb="FFFF0000"/>
      <name val="Segoe UI Symbol"/>
      <family val="2"/>
    </font>
    <font>
      <sz val="14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ＭＳ 明朝"/>
      <family val="3"/>
      <charset val="128"/>
    </font>
    <font>
      <b/>
      <sz val="9"/>
      <color rgb="FFFF0000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0"/>
      <color indexed="81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b/>
      <sz val="9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color theme="1"/>
      <name val="游ゴシック"/>
      <family val="3"/>
      <charset val="128"/>
    </font>
    <font>
      <sz val="8"/>
      <color theme="1"/>
      <name val="HGｺﾞｼｯｸE"/>
      <family val="3"/>
      <charset val="128"/>
    </font>
    <font>
      <sz val="11"/>
      <color theme="1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Gray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auto="1"/>
      </top>
      <bottom/>
      <diagonal/>
    </border>
    <border>
      <left style="dotted">
        <color indexed="64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 style="dotted">
        <color indexed="64"/>
      </right>
      <top/>
      <bottom style="medium">
        <color auto="1"/>
      </bottom>
      <diagonal/>
    </border>
    <border>
      <left style="dotted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 style="dotted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20" fillId="0" borderId="0">
      <alignment vertical="center"/>
    </xf>
    <xf numFmtId="0" fontId="42" fillId="0" borderId="0"/>
    <xf numFmtId="0" fontId="69" fillId="0" borderId="0" applyNumberFormat="0" applyFill="0" applyBorder="0" applyAlignment="0" applyProtection="0">
      <alignment vertical="center"/>
    </xf>
  </cellStyleXfs>
  <cellXfs count="823">
    <xf numFmtId="0" fontId="0" fillId="0" borderId="0" xfId="0">
      <alignment vertical="center"/>
    </xf>
    <xf numFmtId="0" fontId="3" fillId="2" borderId="5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3" fillId="2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 shrinkToFit="1"/>
    </xf>
    <xf numFmtId="177" fontId="3" fillId="2" borderId="7" xfId="0" applyNumberFormat="1" applyFont="1" applyFill="1" applyBorder="1" applyAlignment="1">
      <alignment horizontal="center" vertical="center" shrinkToFit="1"/>
    </xf>
    <xf numFmtId="177" fontId="3" fillId="2" borderId="7" xfId="0" applyNumberFormat="1" applyFont="1" applyFill="1" applyBorder="1" applyAlignment="1">
      <alignment horizontal="center" shrinkToFit="1"/>
    </xf>
    <xf numFmtId="0" fontId="3" fillId="2" borderId="35" xfId="0" applyFont="1" applyFill="1" applyBorder="1" applyAlignment="1">
      <alignment vertical="center" shrinkToFit="1"/>
    </xf>
    <xf numFmtId="0" fontId="23" fillId="0" borderId="0" xfId="1" applyFont="1">
      <alignment vertical="center"/>
    </xf>
    <xf numFmtId="0" fontId="20" fillId="0" borderId="0" xfId="1">
      <alignment vertical="center"/>
    </xf>
    <xf numFmtId="0" fontId="21" fillId="0" borderId="54" xfId="1" applyFont="1" applyBorder="1" applyAlignment="1">
      <alignment horizontal="left" vertical="center"/>
    </xf>
    <xf numFmtId="0" fontId="23" fillId="0" borderId="54" xfId="1" applyFont="1" applyBorder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0" borderId="58" xfId="1" applyFont="1" applyBorder="1" applyAlignment="1">
      <alignment vertical="top" wrapText="1"/>
    </xf>
    <xf numFmtId="0" fontId="24" fillId="0" borderId="0" xfId="1" applyFont="1" applyAlignment="1">
      <alignment vertical="top" wrapText="1"/>
    </xf>
    <xf numFmtId="0" fontId="21" fillId="0" borderId="0" xfId="1" applyFont="1" applyAlignment="1">
      <alignment vertical="center" wrapText="1"/>
    </xf>
    <xf numFmtId="22" fontId="8" fillId="2" borderId="0" xfId="1" applyNumberFormat="1" applyFont="1" applyFill="1">
      <alignment vertical="center"/>
    </xf>
    <xf numFmtId="0" fontId="21" fillId="0" borderId="0" xfId="1" applyFont="1">
      <alignment vertical="center"/>
    </xf>
    <xf numFmtId="49" fontId="21" fillId="0" borderId="0" xfId="1" applyNumberFormat="1" applyFont="1" applyAlignment="1">
      <alignment horizontal="center" vertical="center" textRotation="255"/>
    </xf>
    <xf numFmtId="0" fontId="25" fillId="0" borderId="0" xfId="1" applyFont="1" applyAlignment="1">
      <alignment horizontal="center" vertical="top"/>
    </xf>
    <xf numFmtId="0" fontId="21" fillId="0" borderId="0" xfId="1" applyFont="1" applyAlignment="1">
      <alignment horizontal="center"/>
    </xf>
    <xf numFmtId="0" fontId="11" fillId="0" borderId="11" xfId="1" applyFont="1" applyBorder="1" applyAlignment="1">
      <alignment horizontal="left" vertical="center"/>
    </xf>
    <xf numFmtId="0" fontId="11" fillId="0" borderId="12" xfId="1" applyFont="1" applyBorder="1">
      <alignment vertical="center"/>
    </xf>
    <xf numFmtId="0" fontId="11" fillId="0" borderId="11" xfId="1" applyFont="1" applyBorder="1">
      <alignment vertical="center"/>
    </xf>
    <xf numFmtId="0" fontId="25" fillId="0" borderId="15" xfId="1" applyFont="1" applyBorder="1" applyAlignment="1">
      <alignment horizontal="center" vertical="center"/>
    </xf>
    <xf numFmtId="0" fontId="32" fillId="2" borderId="15" xfId="1" applyFont="1" applyFill="1" applyBorder="1" applyAlignment="1">
      <alignment horizontal="center" vertical="center"/>
    </xf>
    <xf numFmtId="49" fontId="32" fillId="2" borderId="15" xfId="1" applyNumberFormat="1" applyFont="1" applyFill="1" applyBorder="1" applyAlignment="1">
      <alignment horizontal="center" vertical="center"/>
    </xf>
    <xf numFmtId="0" fontId="25" fillId="0" borderId="16" xfId="1" applyFont="1" applyBorder="1" applyAlignment="1">
      <alignment horizontal="center" vertical="center"/>
    </xf>
    <xf numFmtId="0" fontId="32" fillId="2" borderId="0" xfId="1" applyFont="1" applyFill="1" applyAlignment="1">
      <alignment horizontal="center" vertical="center"/>
    </xf>
    <xf numFmtId="0" fontId="25" fillId="0" borderId="0" xfId="1" applyFont="1" applyAlignment="1">
      <alignment horizontal="center" vertical="center"/>
    </xf>
    <xf numFmtId="49" fontId="32" fillId="2" borderId="0" xfId="1" applyNumberFormat="1" applyFont="1" applyFill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32" fillId="2" borderId="35" xfId="1" applyFont="1" applyFill="1" applyBorder="1" applyAlignment="1">
      <alignment horizontal="center" vertical="center"/>
    </xf>
    <xf numFmtId="0" fontId="25" fillId="0" borderId="35" xfId="1" applyFont="1" applyBorder="1" applyAlignment="1">
      <alignment horizontal="center" vertical="center"/>
    </xf>
    <xf numFmtId="49" fontId="32" fillId="2" borderId="35" xfId="1" applyNumberFormat="1" applyFont="1" applyFill="1" applyBorder="1" applyAlignment="1">
      <alignment horizontal="center" vertical="center"/>
    </xf>
    <xf numFmtId="0" fontId="25" fillId="0" borderId="36" xfId="1" applyFont="1" applyBorder="1" applyAlignment="1">
      <alignment horizontal="center" vertical="center"/>
    </xf>
    <xf numFmtId="0" fontId="21" fillId="0" borderId="28" xfId="1" applyFont="1" applyBorder="1">
      <alignment vertical="center"/>
    </xf>
    <xf numFmtId="0" fontId="32" fillId="2" borderId="21" xfId="1" applyFont="1" applyFill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49" fontId="32" fillId="2" borderId="21" xfId="1" applyNumberFormat="1" applyFont="1" applyFill="1" applyBorder="1" applyAlignment="1">
      <alignment horizontal="center" vertical="center"/>
    </xf>
    <xf numFmtId="0" fontId="25" fillId="0" borderId="23" xfId="1" applyFont="1" applyBorder="1" applyAlignment="1">
      <alignment horizontal="center" vertical="center"/>
    </xf>
    <xf numFmtId="0" fontId="21" fillId="0" borderId="36" xfId="1" applyFont="1" applyBorder="1">
      <alignment vertical="center"/>
    </xf>
    <xf numFmtId="0" fontId="32" fillId="2" borderId="74" xfId="1" applyFont="1" applyFill="1" applyBorder="1" applyAlignment="1">
      <alignment horizontal="center" vertical="center"/>
    </xf>
    <xf numFmtId="0" fontId="25" fillId="0" borderId="74" xfId="1" applyFont="1" applyBorder="1" applyAlignment="1">
      <alignment horizontal="center" vertical="center"/>
    </xf>
    <xf numFmtId="49" fontId="32" fillId="2" borderId="74" xfId="1" applyNumberFormat="1" applyFont="1" applyFill="1" applyBorder="1" applyAlignment="1">
      <alignment horizontal="center" vertical="center"/>
    </xf>
    <xf numFmtId="0" fontId="25" fillId="0" borderId="73" xfId="1" applyFont="1" applyBorder="1" applyAlignment="1">
      <alignment horizontal="center" vertical="center"/>
    </xf>
    <xf numFmtId="0" fontId="21" fillId="0" borderId="73" xfId="1" applyFont="1" applyBorder="1">
      <alignment vertical="center"/>
    </xf>
    <xf numFmtId="0" fontId="25" fillId="0" borderId="22" xfId="1" applyFont="1" applyBorder="1" applyAlignment="1">
      <alignment horizontal="center" vertical="center"/>
    </xf>
    <xf numFmtId="0" fontId="32" fillId="2" borderId="22" xfId="1" applyFont="1" applyFill="1" applyBorder="1" applyAlignment="1">
      <alignment horizontal="center" vertical="center"/>
    </xf>
    <xf numFmtId="49" fontId="32" fillId="2" borderId="22" xfId="1" applyNumberFormat="1" applyFont="1" applyFill="1" applyBorder="1" applyAlignment="1">
      <alignment horizontal="center" vertical="center"/>
    </xf>
    <xf numFmtId="0" fontId="25" fillId="0" borderId="50" xfId="1" applyFont="1" applyBorder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 textRotation="255"/>
    </xf>
    <xf numFmtId="0" fontId="31" fillId="0" borderId="0" xfId="1" applyFont="1">
      <alignment vertical="center"/>
    </xf>
    <xf numFmtId="0" fontId="31" fillId="0" borderId="0" xfId="1" applyFont="1" applyAlignment="1">
      <alignment vertical="center" wrapText="1"/>
    </xf>
    <xf numFmtId="0" fontId="25" fillId="0" borderId="0" xfId="1" applyFont="1" applyAlignment="1">
      <alignment vertical="center" wrapText="1"/>
    </xf>
    <xf numFmtId="0" fontId="0" fillId="0" borderId="48" xfId="0" applyBorder="1" applyAlignment="1">
      <alignment horizontal="center" vertical="center" shrinkToFit="1"/>
    </xf>
    <xf numFmtId="49" fontId="4" fillId="0" borderId="49" xfId="0" applyNumberFormat="1" applyFont="1" applyBorder="1" applyAlignment="1">
      <alignment horizontal="center" vertical="center" shrinkToFit="1"/>
    </xf>
    <xf numFmtId="0" fontId="1" fillId="0" borderId="0" xfId="2" applyFont="1"/>
    <xf numFmtId="0" fontId="42" fillId="0" borderId="0" xfId="2"/>
    <xf numFmtId="0" fontId="43" fillId="0" borderId="0" xfId="2" applyFont="1" applyAlignment="1">
      <alignment horizontal="distributed" vertical="center"/>
    </xf>
    <xf numFmtId="0" fontId="1" fillId="0" borderId="0" xfId="2" applyFont="1" applyAlignment="1">
      <alignment vertical="center"/>
    </xf>
    <xf numFmtId="0" fontId="42" fillId="0" borderId="0" xfId="2" applyAlignment="1">
      <alignment vertical="center"/>
    </xf>
    <xf numFmtId="0" fontId="10" fillId="0" borderId="12" xfId="2" applyFont="1" applyBorder="1" applyAlignment="1">
      <alignment horizontal="left" vertical="center"/>
    </xf>
    <xf numFmtId="0" fontId="1" fillId="0" borderId="0" xfId="2" applyFont="1" applyAlignment="1">
      <alignment horizontal="center"/>
    </xf>
    <xf numFmtId="0" fontId="10" fillId="0" borderId="48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50" fillId="0" borderId="102" xfId="2" applyFont="1" applyBorder="1" applyAlignment="1">
      <alignment horizontal="center" vertical="center"/>
    </xf>
    <xf numFmtId="0" fontId="54" fillId="0" borderId="0" xfId="2" applyFont="1"/>
    <xf numFmtId="0" fontId="8" fillId="0" borderId="0" xfId="2" applyFont="1" applyAlignment="1">
      <alignment vertical="center"/>
    </xf>
    <xf numFmtId="0" fontId="42" fillId="0" borderId="56" xfId="2" applyBorder="1"/>
    <xf numFmtId="0" fontId="58" fillId="0" borderId="58" xfId="2" applyFont="1" applyBorder="1" applyAlignment="1">
      <alignment vertical="center"/>
    </xf>
    <xf numFmtId="0" fontId="58" fillId="0" borderId="0" xfId="2" applyFont="1" applyAlignment="1">
      <alignment vertical="center"/>
    </xf>
    <xf numFmtId="0" fontId="42" fillId="0" borderId="54" xfId="2" applyBorder="1" applyAlignment="1">
      <alignment horizontal="center" vertical="center"/>
    </xf>
    <xf numFmtId="0" fontId="54" fillId="0" borderId="0" xfId="2" applyFont="1" applyAlignment="1">
      <alignment vertical="center"/>
    </xf>
    <xf numFmtId="0" fontId="42" fillId="0" borderId="0" xfId="2" applyAlignment="1">
      <alignment horizontal="left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left"/>
    </xf>
    <xf numFmtId="0" fontId="5" fillId="0" borderId="51" xfId="2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129" xfId="2" applyFont="1" applyBorder="1" applyAlignment="1">
      <alignment vertical="center"/>
    </xf>
    <xf numFmtId="0" fontId="5" fillId="0" borderId="131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39" fillId="0" borderId="0" xfId="2" applyFont="1" applyAlignment="1">
      <alignment horizontal="left" vertical="top"/>
    </xf>
    <xf numFmtId="0" fontId="63" fillId="0" borderId="0" xfId="2" applyFont="1" applyAlignment="1">
      <alignment horizontal="left" vertical="center" shrinkToFit="1"/>
    </xf>
    <xf numFmtId="0" fontId="62" fillId="0" borderId="0" xfId="2" applyFont="1" applyAlignment="1">
      <alignment horizontal="center" vertical="center" wrapText="1"/>
    </xf>
    <xf numFmtId="0" fontId="64" fillId="0" borderId="14" xfId="2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42" fillId="2" borderId="54" xfId="2" applyFill="1" applyBorder="1" applyAlignment="1">
      <alignment horizontal="center" vertical="center"/>
    </xf>
    <xf numFmtId="0" fontId="61" fillId="2" borderId="120" xfId="2" applyFont="1" applyFill="1" applyBorder="1" applyAlignment="1">
      <alignment vertical="center"/>
    </xf>
    <xf numFmtId="0" fontId="24" fillId="0" borderId="56" xfId="1" applyFont="1" applyBorder="1" applyAlignment="1">
      <alignment horizontal="center" vertical="center" wrapText="1"/>
    </xf>
    <xf numFmtId="0" fontId="24" fillId="0" borderId="54" xfId="1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right" vertical="center"/>
    </xf>
    <xf numFmtId="49" fontId="1" fillId="2" borderId="35" xfId="0" applyNumberFormat="1" applyFont="1" applyFill="1" applyBorder="1" applyAlignment="1">
      <alignment horizontal="right" vertical="center"/>
    </xf>
    <xf numFmtId="0" fontId="1" fillId="0" borderId="21" xfId="2" applyFont="1" applyBorder="1" applyAlignment="1">
      <alignment vertical="center"/>
    </xf>
    <xf numFmtId="0" fontId="1" fillId="0" borderId="21" xfId="2" applyFont="1" applyBorder="1" applyAlignment="1">
      <alignment horizontal="left" vertical="center"/>
    </xf>
    <xf numFmtId="0" fontId="49" fillId="0" borderId="0" xfId="2" applyFont="1" applyAlignment="1">
      <alignment horizontal="center" vertical="center" shrinkToFit="1"/>
    </xf>
    <xf numFmtId="0" fontId="1" fillId="0" borderId="53" xfId="2" applyFont="1" applyBorder="1" applyAlignment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21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3" fillId="0" borderId="21" xfId="1" applyFont="1" applyBorder="1" applyAlignment="1">
      <alignment horizontal="center" vertical="center"/>
    </xf>
    <xf numFmtId="0" fontId="38" fillId="2" borderId="0" xfId="1" applyFont="1" applyFill="1" applyAlignment="1">
      <alignment vertical="center" shrinkToFit="1"/>
    </xf>
    <xf numFmtId="0" fontId="1" fillId="2" borderId="11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shrinkToFit="1"/>
    </xf>
    <xf numFmtId="0" fontId="1" fillId="0" borderId="0" xfId="0" applyFont="1" applyAlignment="1">
      <alignment horizontal="left" vertical="center" wrapText="1"/>
    </xf>
    <xf numFmtId="0" fontId="12" fillId="2" borderId="46" xfId="0" applyFont="1" applyFill="1" applyBorder="1" applyAlignment="1">
      <alignment vertical="center" textRotation="255"/>
    </xf>
    <xf numFmtId="178" fontId="10" fillId="2" borderId="0" xfId="0" applyNumberFormat="1" applyFont="1" applyFill="1" applyAlignment="1">
      <alignment horizontal="right" shrinkToFit="1"/>
    </xf>
    <xf numFmtId="0" fontId="15" fillId="2" borderId="0" xfId="0" applyFont="1" applyFill="1" applyAlignment="1">
      <alignment horizontal="center" vertical="center"/>
    </xf>
    <xf numFmtId="0" fontId="9" fillId="0" borderId="36" xfId="0" applyFont="1" applyBorder="1">
      <alignment vertical="center"/>
    </xf>
    <xf numFmtId="0" fontId="9" fillId="0" borderId="35" xfId="0" applyFont="1" applyBorder="1">
      <alignment vertical="center"/>
    </xf>
    <xf numFmtId="0" fontId="8" fillId="0" borderId="35" xfId="0" applyFont="1" applyBorder="1">
      <alignment vertical="center"/>
    </xf>
    <xf numFmtId="0" fontId="1" fillId="0" borderId="35" xfId="0" applyFont="1" applyBorder="1">
      <alignment vertical="center"/>
    </xf>
    <xf numFmtId="0" fontId="7" fillId="2" borderId="0" xfId="0" applyFont="1" applyFill="1">
      <alignment vertical="center"/>
    </xf>
    <xf numFmtId="176" fontId="1" fillId="0" borderId="0" xfId="0" applyNumberFormat="1" applyFont="1">
      <alignment vertical="center"/>
    </xf>
    <xf numFmtId="0" fontId="1" fillId="2" borderId="0" xfId="0" applyFont="1" applyFill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shrinkToFit="1"/>
    </xf>
    <xf numFmtId="0" fontId="5" fillId="2" borderId="35" xfId="2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1" fillId="2" borderId="90" xfId="0" applyFont="1" applyFill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179" fontId="1" fillId="0" borderId="72" xfId="0" applyNumberFormat="1" applyFont="1" applyBorder="1" applyAlignment="1">
      <alignment horizontal="center" vertical="center"/>
    </xf>
    <xf numFmtId="0" fontId="1" fillId="2" borderId="94" xfId="0" applyFont="1" applyFill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1" fillId="2" borderId="137" xfId="0" applyFont="1" applyFill="1" applyBorder="1" applyAlignment="1">
      <alignment horizontal="center" vertical="center"/>
    </xf>
    <xf numFmtId="0" fontId="5" fillId="0" borderId="138" xfId="0" applyFont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179" fontId="1" fillId="0" borderId="137" xfId="0" applyNumberFormat="1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36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32" fillId="0" borderId="15" xfId="1" applyFont="1" applyBorder="1">
      <alignment vertical="center"/>
    </xf>
    <xf numFmtId="0" fontId="6" fillId="2" borderId="35" xfId="2" applyFont="1" applyFill="1" applyBorder="1" applyAlignment="1">
      <alignment vertical="center" shrinkToFit="1"/>
    </xf>
    <xf numFmtId="0" fontId="6" fillId="2" borderId="116" xfId="2" applyFont="1" applyFill="1" applyBorder="1" applyAlignment="1">
      <alignment vertical="center" shrinkToFit="1"/>
    </xf>
    <xf numFmtId="180" fontId="12" fillId="2" borderId="72" xfId="0" applyNumberFormat="1" applyFont="1" applyFill="1" applyBorder="1" applyAlignment="1">
      <alignment horizontal="center" vertical="center" wrapText="1" shrinkToFit="1"/>
    </xf>
    <xf numFmtId="180" fontId="1" fillId="2" borderId="1" xfId="0" applyNumberFormat="1" applyFont="1" applyFill="1" applyBorder="1" applyAlignment="1">
      <alignment horizontal="center" vertical="center" shrinkToFit="1"/>
    </xf>
    <xf numFmtId="180" fontId="1" fillId="2" borderId="136" xfId="0" applyNumberFormat="1" applyFont="1" applyFill="1" applyBorder="1" applyAlignment="1">
      <alignment horizontal="center" vertical="center" shrinkToFit="1"/>
    </xf>
    <xf numFmtId="180" fontId="1" fillId="2" borderId="3" xfId="0" applyNumberFormat="1" applyFont="1" applyFill="1" applyBorder="1" applyAlignment="1">
      <alignment horizontal="center" vertical="center" shrinkToFit="1"/>
    </xf>
    <xf numFmtId="180" fontId="1" fillId="2" borderId="137" xfId="0" applyNumberFormat="1" applyFont="1" applyFill="1" applyBorder="1" applyAlignment="1">
      <alignment horizontal="center" vertical="center" shrinkToFit="1"/>
    </xf>
    <xf numFmtId="180" fontId="1" fillId="2" borderId="140" xfId="0" applyNumberFormat="1" applyFont="1" applyFill="1" applyBorder="1" applyAlignment="1">
      <alignment horizontal="center" vertical="center" shrinkToFit="1"/>
    </xf>
    <xf numFmtId="179" fontId="1" fillId="0" borderId="142" xfId="0" applyNumberFormat="1" applyFont="1" applyBorder="1" applyAlignment="1">
      <alignment horizontal="center" vertical="center"/>
    </xf>
    <xf numFmtId="179" fontId="1" fillId="0" borderId="143" xfId="0" applyNumberFormat="1" applyFont="1" applyBorder="1" applyAlignment="1">
      <alignment horizontal="center" vertical="center"/>
    </xf>
    <xf numFmtId="179" fontId="1" fillId="0" borderId="133" xfId="0" applyNumberFormat="1" applyFont="1" applyBorder="1" applyAlignment="1">
      <alignment horizontal="center" vertical="center"/>
    </xf>
    <xf numFmtId="177" fontId="3" fillId="2" borderId="35" xfId="0" applyNumberFormat="1" applyFont="1" applyFill="1" applyBorder="1" applyAlignment="1">
      <alignment horizontal="center" vertical="center" shrinkToFit="1"/>
    </xf>
    <xf numFmtId="177" fontId="3" fillId="2" borderId="11" xfId="0" applyNumberFormat="1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3" fillId="0" borderId="7" xfId="2" applyFont="1" applyBorder="1" applyAlignment="1">
      <alignment horizontal="distributed" vertical="center"/>
    </xf>
    <xf numFmtId="0" fontId="3" fillId="2" borderId="0" xfId="0" applyFont="1" applyFill="1" applyAlignment="1">
      <alignment horizontal="center" vertical="center"/>
    </xf>
    <xf numFmtId="0" fontId="1" fillId="0" borderId="2" xfId="2" applyFont="1" applyBorder="1" applyAlignment="1">
      <alignment horizontal="center" vertical="center" wrapText="1"/>
    </xf>
    <xf numFmtId="0" fontId="3" fillId="0" borderId="11" xfId="2" applyFont="1" applyBorder="1"/>
    <xf numFmtId="0" fontId="3" fillId="0" borderId="12" xfId="2" applyFont="1" applyBorder="1"/>
    <xf numFmtId="0" fontId="39" fillId="0" borderId="12" xfId="2" applyFont="1" applyBorder="1" applyAlignment="1">
      <alignment horizontal="center" vertical="center"/>
    </xf>
    <xf numFmtId="0" fontId="3" fillId="0" borderId="11" xfId="2" applyFont="1" applyBorder="1" applyAlignment="1">
      <alignment horizontal="left" vertical="center"/>
    </xf>
    <xf numFmtId="0" fontId="10" fillId="0" borderId="18" xfId="2" applyFont="1" applyBorder="1" applyAlignment="1">
      <alignment horizontal="left" vertical="center"/>
    </xf>
    <xf numFmtId="0" fontId="3" fillId="0" borderId="21" xfId="2" applyFont="1" applyBorder="1" applyAlignment="1">
      <alignment horizontal="left" vertical="center"/>
    </xf>
    <xf numFmtId="0" fontId="1" fillId="2" borderId="21" xfId="2" applyFont="1" applyFill="1" applyBorder="1" applyAlignment="1">
      <alignment horizontal="center" vertical="center"/>
    </xf>
    <xf numFmtId="0" fontId="3" fillId="0" borderId="128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25" fillId="2" borderId="15" xfId="1" applyFont="1" applyFill="1" applyBorder="1" applyAlignment="1">
      <alignment vertical="center" shrinkToFit="1"/>
    </xf>
    <xf numFmtId="0" fontId="25" fillId="2" borderId="11" xfId="1" applyFont="1" applyFill="1" applyBorder="1" applyAlignment="1">
      <alignment vertical="center" shrinkToFit="1"/>
    </xf>
    <xf numFmtId="0" fontId="21" fillId="0" borderId="1" xfId="1" applyFont="1" applyBorder="1" applyAlignment="1">
      <alignment horizontal="left" vertical="center"/>
    </xf>
    <xf numFmtId="0" fontId="32" fillId="0" borderId="7" xfId="1" applyFont="1" applyBorder="1">
      <alignment vertical="center"/>
    </xf>
    <xf numFmtId="0" fontId="21" fillId="0" borderId="7" xfId="1" applyFont="1" applyBorder="1" applyAlignment="1">
      <alignment horizontal="center" vertical="center"/>
    </xf>
    <xf numFmtId="0" fontId="40" fillId="2" borderId="7" xfId="2" applyFont="1" applyFill="1" applyBorder="1" applyAlignment="1" applyProtection="1">
      <alignment horizontal="center" vertical="center"/>
      <protection locked="0"/>
    </xf>
    <xf numFmtId="0" fontId="71" fillId="2" borderId="11" xfId="2" applyFont="1" applyFill="1" applyBorder="1" applyProtection="1">
      <protection locked="0"/>
    </xf>
    <xf numFmtId="0" fontId="5" fillId="2" borderId="35" xfId="2" applyFont="1" applyFill="1" applyBorder="1" applyAlignment="1" applyProtection="1">
      <alignment vertical="center" wrapText="1"/>
      <protection locked="0"/>
    </xf>
    <xf numFmtId="0" fontId="1" fillId="2" borderId="35" xfId="2" applyFont="1" applyFill="1" applyBorder="1" applyAlignment="1" applyProtection="1">
      <alignment vertical="center"/>
      <protection locked="0"/>
    </xf>
    <xf numFmtId="0" fontId="50" fillId="0" borderId="27" xfId="2" applyFont="1" applyBorder="1" applyAlignment="1" applyProtection="1">
      <alignment horizontal="center" vertical="center"/>
      <protection locked="0"/>
    </xf>
    <xf numFmtId="0" fontId="3" fillId="0" borderId="125" xfId="2" applyFont="1" applyBorder="1" applyAlignment="1" applyProtection="1">
      <alignment horizontal="left" vertical="center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51" fillId="0" borderId="27" xfId="2" applyFont="1" applyBorder="1" applyAlignment="1" applyProtection="1">
      <alignment horizontal="left" vertical="center"/>
      <protection locked="0"/>
    </xf>
    <xf numFmtId="0" fontId="51" fillId="0" borderId="127" xfId="2" applyFont="1" applyBorder="1" applyAlignment="1" applyProtection="1">
      <alignment horizontal="left" vertical="center"/>
      <protection locked="0"/>
    </xf>
    <xf numFmtId="0" fontId="1" fillId="0" borderId="13" xfId="2" applyFont="1" applyBorder="1" applyAlignment="1">
      <alignment horizontal="center" vertical="center"/>
    </xf>
    <xf numFmtId="0" fontId="1" fillId="0" borderId="2" xfId="2" applyFont="1" applyBorder="1" applyAlignment="1">
      <alignment vertical="center"/>
    </xf>
    <xf numFmtId="0" fontId="39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1" fillId="2" borderId="0" xfId="2" applyFont="1" applyFill="1" applyAlignment="1">
      <alignment horizontal="center" vertical="center"/>
    </xf>
    <xf numFmtId="0" fontId="39" fillId="0" borderId="41" xfId="2" applyFont="1" applyBorder="1" applyAlignment="1">
      <alignment horizontal="left" vertical="center"/>
    </xf>
    <xf numFmtId="0" fontId="75" fillId="0" borderId="0" xfId="2" applyFont="1" applyAlignment="1">
      <alignment vertical="center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40" xfId="1" applyFont="1" applyFill="1" applyBorder="1" applyAlignment="1">
      <alignment horizontal="center" vertical="center" shrinkToFit="1"/>
    </xf>
    <xf numFmtId="49" fontId="6" fillId="2" borderId="46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 vertical="center"/>
    </xf>
    <xf numFmtId="49" fontId="1" fillId="2" borderId="46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/>
    </xf>
    <xf numFmtId="49" fontId="1" fillId="2" borderId="36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right" vertical="center"/>
    </xf>
    <xf numFmtId="0" fontId="3" fillId="2" borderId="129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9" fillId="2" borderId="46" xfId="3" applyFill="1" applyBorder="1" applyAlignment="1">
      <alignment horizontal="center" vertical="center"/>
    </xf>
    <xf numFmtId="0" fontId="69" fillId="2" borderId="35" xfId="3" applyFill="1" applyBorder="1" applyAlignment="1">
      <alignment horizontal="center" vertical="center"/>
    </xf>
    <xf numFmtId="0" fontId="69" fillId="2" borderId="53" xfId="3" applyFill="1" applyBorder="1" applyAlignment="1">
      <alignment horizontal="center" vertical="center"/>
    </xf>
    <xf numFmtId="0" fontId="15" fillId="2" borderId="70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12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68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12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26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129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2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/>
    </xf>
    <xf numFmtId="0" fontId="3" fillId="2" borderId="21" xfId="0" applyFont="1" applyFill="1" applyBorder="1" applyAlignment="1">
      <alignment horizontal="left" vertical="center" shrinkToFit="1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177" fontId="3" fillId="2" borderId="22" xfId="0" applyNumberFormat="1" applyFont="1" applyFill="1" applyBorder="1" applyAlignment="1">
      <alignment horizontal="center" vertical="center" shrinkToFit="1"/>
    </xf>
    <xf numFmtId="177" fontId="3" fillId="2" borderId="66" xfId="0" applyNumberFormat="1" applyFont="1" applyFill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177" fontId="1" fillId="2" borderId="29" xfId="0" applyNumberFormat="1" applyFont="1" applyFill="1" applyBorder="1" applyAlignment="1">
      <alignment horizontal="center" shrinkToFit="1"/>
    </xf>
    <xf numFmtId="177" fontId="1" fillId="2" borderId="9" xfId="0" applyNumberFormat="1" applyFont="1" applyFill="1" applyBorder="1" applyAlignment="1">
      <alignment horizontal="center" shrinkToFit="1"/>
    </xf>
    <xf numFmtId="177" fontId="1" fillId="2" borderId="30" xfId="0" applyNumberFormat="1" applyFont="1" applyFill="1" applyBorder="1" applyAlignment="1">
      <alignment horizontal="center" shrinkToFit="1"/>
    </xf>
    <xf numFmtId="177" fontId="1" fillId="2" borderId="12" xfId="0" applyNumberFormat="1" applyFont="1" applyFill="1" applyBorder="1" applyAlignment="1">
      <alignment horizontal="center" shrinkToFit="1"/>
    </xf>
    <xf numFmtId="177" fontId="3" fillId="2" borderId="35" xfId="0" applyNumberFormat="1" applyFont="1" applyFill="1" applyBorder="1" applyAlignment="1">
      <alignment horizontal="center" vertical="center" shrinkToFit="1"/>
    </xf>
    <xf numFmtId="177" fontId="3" fillId="2" borderId="53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7" fontId="3" fillId="2" borderId="39" xfId="0" applyNumberFormat="1" applyFont="1" applyFill="1" applyBorder="1" applyAlignment="1">
      <alignment horizontal="center" vertical="center" shrinkToFit="1"/>
    </xf>
    <xf numFmtId="177" fontId="3" fillId="2" borderId="38" xfId="0" applyNumberFormat="1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distributed" vertical="center"/>
    </xf>
    <xf numFmtId="0" fontId="1" fillId="2" borderId="0" xfId="0" applyFont="1" applyFill="1" applyAlignment="1">
      <alignment horizontal="center" vertical="center"/>
    </xf>
    <xf numFmtId="0" fontId="3" fillId="0" borderId="35" xfId="0" applyFont="1" applyBorder="1" applyAlignment="1">
      <alignment horizontal="distributed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7" fillId="2" borderId="35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shrinkToFit="1"/>
    </xf>
    <xf numFmtId="178" fontId="3" fillId="2" borderId="43" xfId="0" applyNumberFormat="1" applyFont="1" applyFill="1" applyBorder="1" applyAlignment="1">
      <alignment horizontal="right" vertical="center" shrinkToFit="1"/>
    </xf>
    <xf numFmtId="178" fontId="3" fillId="2" borderId="4" xfId="0" applyNumberFormat="1" applyFont="1" applyFill="1" applyBorder="1" applyAlignment="1">
      <alignment horizontal="right" vertical="center" shrinkToFit="1"/>
    </xf>
    <xf numFmtId="178" fontId="3" fillId="2" borderId="44" xfId="0" applyNumberFormat="1" applyFont="1" applyFill="1" applyBorder="1" applyAlignment="1">
      <alignment horizontal="right" vertical="center" shrinkToFit="1"/>
    </xf>
    <xf numFmtId="178" fontId="3" fillId="2" borderId="24" xfId="0" applyNumberFormat="1" applyFont="1" applyFill="1" applyBorder="1" applyAlignment="1">
      <alignment horizontal="right" vertical="center" shrinkToFit="1"/>
    </xf>
    <xf numFmtId="0" fontId="3" fillId="2" borderId="46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left" vertical="center" shrinkToFit="1"/>
    </xf>
    <xf numFmtId="0" fontId="3" fillId="2" borderId="53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0" xfId="0" applyFont="1" applyBorder="1" applyAlignment="1">
      <alignment horizontal="right" vertical="center" shrinkToFit="1"/>
    </xf>
    <xf numFmtId="0" fontId="3" fillId="0" borderId="22" xfId="0" applyFont="1" applyBorder="1" applyAlignment="1">
      <alignment horizontal="right" vertical="center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177" fontId="3" fillId="2" borderId="46" xfId="0" applyNumberFormat="1" applyFont="1" applyFill="1" applyBorder="1" applyAlignment="1">
      <alignment horizontal="center" vertical="center" shrinkToFit="1"/>
    </xf>
    <xf numFmtId="177" fontId="3" fillId="2" borderId="40" xfId="0" applyNumberFormat="1" applyFont="1" applyFill="1" applyBorder="1" applyAlignment="1">
      <alignment horizontal="center" vertical="center" shrinkToFit="1"/>
    </xf>
    <xf numFmtId="177" fontId="3" fillId="2" borderId="11" xfId="0" applyNumberFormat="1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4" fillId="0" borderId="13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41" xfId="0" applyFont="1" applyFill="1" applyBorder="1" applyAlignment="1">
      <alignment horizontal="left" vertical="center" shrinkToFit="1"/>
    </xf>
    <xf numFmtId="0" fontId="3" fillId="2" borderId="128" xfId="0" applyFont="1" applyFill="1" applyBorder="1" applyAlignment="1">
      <alignment horizontal="left" vertical="center" shrinkToFit="1"/>
    </xf>
    <xf numFmtId="0" fontId="3" fillId="2" borderId="5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0" fillId="0" borderId="1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" fillId="2" borderId="66" xfId="0" applyFont="1" applyFill="1" applyBorder="1" applyAlignment="1">
      <alignment horizontal="left" vertical="center" shrinkToFit="1"/>
    </xf>
    <xf numFmtId="178" fontId="3" fillId="2" borderId="29" xfId="0" applyNumberFormat="1" applyFont="1" applyFill="1" applyBorder="1" applyAlignment="1">
      <alignment horizontal="right" vertical="center" shrinkToFit="1"/>
    </xf>
    <xf numFmtId="178" fontId="3" fillId="2" borderId="0" xfId="0" applyNumberFormat="1" applyFont="1" applyFill="1" applyAlignment="1">
      <alignment horizontal="right" vertical="center" shrinkToFit="1"/>
    </xf>
    <xf numFmtId="178" fontId="3" fillId="2" borderId="9" xfId="0" applyNumberFormat="1" applyFont="1" applyFill="1" applyBorder="1" applyAlignment="1">
      <alignment horizontal="right" vertical="center" shrinkToFit="1"/>
    </xf>
    <xf numFmtId="178" fontId="3" fillId="2" borderId="30" xfId="0" applyNumberFormat="1" applyFont="1" applyFill="1" applyBorder="1" applyAlignment="1">
      <alignment horizontal="right" vertical="center" shrinkToFit="1"/>
    </xf>
    <xf numFmtId="178" fontId="3" fillId="2" borderId="11" xfId="0" applyNumberFormat="1" applyFont="1" applyFill="1" applyBorder="1" applyAlignment="1">
      <alignment horizontal="right" vertical="center" shrinkToFit="1"/>
    </xf>
    <xf numFmtId="178" fontId="3" fillId="2" borderId="12" xfId="0" applyNumberFormat="1" applyFont="1" applyFill="1" applyBorder="1" applyAlignment="1">
      <alignment horizontal="right" vertical="center" shrinkToFit="1"/>
    </xf>
    <xf numFmtId="0" fontId="32" fillId="0" borderId="15" xfId="1" applyFont="1" applyBorder="1" applyAlignment="1">
      <alignment horizontal="center" vertical="center"/>
    </xf>
    <xf numFmtId="0" fontId="32" fillId="0" borderId="16" xfId="1" applyFont="1" applyBorder="1" applyAlignment="1">
      <alignment horizontal="center" vertical="center"/>
    </xf>
    <xf numFmtId="0" fontId="25" fillId="3" borderId="14" xfId="1" applyFont="1" applyFill="1" applyBorder="1" applyAlignment="1">
      <alignment horizontal="right" vertical="center"/>
    </xf>
    <xf numFmtId="0" fontId="25" fillId="3" borderId="15" xfId="1" applyFont="1" applyFill="1" applyBorder="1" applyAlignment="1">
      <alignment horizontal="right" vertical="center"/>
    </xf>
    <xf numFmtId="0" fontId="25" fillId="3" borderId="76" xfId="1" applyFont="1" applyFill="1" applyBorder="1" applyAlignment="1">
      <alignment horizontal="right" vertical="center"/>
    </xf>
    <xf numFmtId="0" fontId="25" fillId="3" borderId="22" xfId="1" applyFont="1" applyFill="1" applyBorder="1" applyAlignment="1">
      <alignment horizontal="right" vertical="center"/>
    </xf>
    <xf numFmtId="0" fontId="32" fillId="0" borderId="22" xfId="1" applyFont="1" applyBorder="1" applyAlignment="1">
      <alignment horizontal="center" vertical="center"/>
    </xf>
    <xf numFmtId="0" fontId="32" fillId="0" borderId="50" xfId="1" applyFont="1" applyBorder="1" applyAlignment="1">
      <alignment horizontal="center" vertical="center"/>
    </xf>
    <xf numFmtId="0" fontId="25" fillId="0" borderId="15" xfId="1" applyFont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shrinkToFit="1"/>
    </xf>
    <xf numFmtId="0" fontId="10" fillId="2" borderId="40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25" fillId="0" borderId="22" xfId="1" applyFont="1" applyBorder="1" applyAlignment="1">
      <alignment horizontal="center" vertical="center" shrinkToFit="1"/>
    </xf>
    <xf numFmtId="0" fontId="38" fillId="2" borderId="35" xfId="1" applyFont="1" applyFill="1" applyBorder="1" applyAlignment="1">
      <alignment horizontal="center" vertical="center" shrinkToFit="1"/>
    </xf>
    <xf numFmtId="0" fontId="1" fillId="0" borderId="129" xfId="1" applyFont="1" applyBorder="1" applyAlignment="1">
      <alignment horizontal="center" vertical="center" shrinkToFit="1"/>
    </xf>
    <xf numFmtId="0" fontId="1" fillId="0" borderId="21" xfId="1" applyFont="1" applyBorder="1" applyAlignment="1">
      <alignment horizontal="center" vertical="center" shrinkToFit="1"/>
    </xf>
    <xf numFmtId="0" fontId="3" fillId="0" borderId="35" xfId="1" applyFont="1" applyBorder="1" applyAlignment="1">
      <alignment horizontal="center" vertical="center"/>
    </xf>
    <xf numFmtId="0" fontId="15" fillId="0" borderId="21" xfId="1" applyFont="1" applyBorder="1" applyAlignment="1">
      <alignment horizontal="right" vertical="center"/>
    </xf>
    <xf numFmtId="0" fontId="38" fillId="2" borderId="21" xfId="1" applyFont="1" applyFill="1" applyBorder="1" applyAlignment="1">
      <alignment horizontal="left" vertical="center" shrinkToFit="1"/>
    </xf>
    <xf numFmtId="0" fontId="38" fillId="2" borderId="23" xfId="1" applyFont="1" applyFill="1" applyBorder="1" applyAlignment="1">
      <alignment horizontal="left" vertical="center" shrinkToFit="1"/>
    </xf>
    <xf numFmtId="0" fontId="40" fillId="2" borderId="134" xfId="1" applyFont="1" applyFill="1" applyBorder="1" applyAlignment="1">
      <alignment horizontal="center" vertical="center" shrinkToFit="1"/>
    </xf>
    <xf numFmtId="0" fontId="40" fillId="2" borderId="2" xfId="1" applyFont="1" applyFill="1" applyBorder="1" applyAlignment="1">
      <alignment horizontal="center" vertical="center" shrinkToFit="1"/>
    </xf>
    <xf numFmtId="0" fontId="40" fillId="2" borderId="13" xfId="1" applyFont="1" applyFill="1" applyBorder="1" applyAlignment="1">
      <alignment horizontal="center" vertical="center" shrinkToFit="1"/>
    </xf>
    <xf numFmtId="0" fontId="21" fillId="0" borderId="6" xfId="1" applyFont="1" applyBorder="1" applyAlignment="1">
      <alignment horizontal="left" vertical="center" wrapText="1"/>
    </xf>
    <xf numFmtId="0" fontId="21" fillId="0" borderId="7" xfId="1" applyFont="1" applyBorder="1" applyAlignment="1">
      <alignment horizontal="left" vertical="center" wrapText="1"/>
    </xf>
    <xf numFmtId="0" fontId="21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25" fillId="0" borderId="2" xfId="1" applyFont="1" applyBorder="1" applyAlignment="1">
      <alignment horizontal="left" vertical="center" wrapText="1"/>
    </xf>
    <xf numFmtId="0" fontId="40" fillId="2" borderId="52" xfId="1" applyFont="1" applyFill="1" applyBorder="1" applyAlignment="1">
      <alignment horizontal="center" vertical="center" shrinkToFit="1"/>
    </xf>
    <xf numFmtId="0" fontId="25" fillId="0" borderId="15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70" fillId="0" borderId="15" xfId="1" applyFont="1" applyBorder="1" applyAlignment="1">
      <alignment horizontal="left" vertical="center"/>
    </xf>
    <xf numFmtId="0" fontId="70" fillId="0" borderId="16" xfId="1" applyFont="1" applyBorder="1" applyAlignment="1">
      <alignment horizontal="left" vertical="center"/>
    </xf>
    <xf numFmtId="0" fontId="15" fillId="0" borderId="40" xfId="1" applyFont="1" applyBorder="1" applyAlignment="1">
      <alignment horizontal="center" vertical="center" shrinkToFit="1"/>
    </xf>
    <xf numFmtId="0" fontId="15" fillId="0" borderId="22" xfId="1" applyFont="1" applyBorder="1" applyAlignment="1">
      <alignment horizontal="center" vertical="center" shrinkToFit="1"/>
    </xf>
    <xf numFmtId="0" fontId="24" fillId="0" borderId="21" xfId="1" applyFont="1" applyBorder="1" applyAlignment="1">
      <alignment horizontal="center" vertical="center"/>
    </xf>
    <xf numFmtId="0" fontId="38" fillId="2" borderId="22" xfId="1" applyFont="1" applyFill="1" applyBorder="1" applyAlignment="1">
      <alignment horizontal="left" vertical="center" shrinkToFit="1"/>
    </xf>
    <xf numFmtId="0" fontId="38" fillId="2" borderId="40" xfId="1" applyFont="1" applyFill="1" applyBorder="1" applyAlignment="1">
      <alignment horizontal="center" vertical="center" shrinkToFit="1"/>
    </xf>
    <xf numFmtId="0" fontId="38" fillId="2" borderId="22" xfId="1" applyFont="1" applyFill="1" applyBorder="1" applyAlignment="1">
      <alignment horizontal="center" vertical="center" shrinkToFit="1"/>
    </xf>
    <xf numFmtId="0" fontId="38" fillId="2" borderId="50" xfId="1" applyFont="1" applyFill="1" applyBorder="1" applyAlignment="1">
      <alignment horizontal="center" vertical="center" shrinkToFit="1"/>
    </xf>
    <xf numFmtId="0" fontId="3" fillId="0" borderId="46" xfId="1" applyFont="1" applyBorder="1" applyAlignment="1">
      <alignment horizontal="center" vertical="center" shrinkToFit="1"/>
    </xf>
    <xf numFmtId="0" fontId="3" fillId="0" borderId="35" xfId="1" applyFont="1" applyBorder="1" applyAlignment="1">
      <alignment horizontal="center" vertical="center" shrinkToFit="1"/>
    </xf>
    <xf numFmtId="0" fontId="21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0" borderId="55" xfId="1" applyFont="1" applyBorder="1" applyAlignment="1">
      <alignment horizontal="center" vertical="center" wrapText="1"/>
    </xf>
    <xf numFmtId="0" fontId="24" fillId="0" borderId="56" xfId="1" applyFont="1" applyBorder="1" applyAlignment="1">
      <alignment horizontal="center" vertical="center" wrapText="1"/>
    </xf>
    <xf numFmtId="0" fontId="24" fillId="0" borderId="59" xfId="1" applyFont="1" applyBorder="1" applyAlignment="1">
      <alignment horizontal="center" vertical="center" wrapText="1"/>
    </xf>
    <xf numFmtId="0" fontId="24" fillId="0" borderId="54" xfId="1" applyFont="1" applyBorder="1" applyAlignment="1">
      <alignment horizontal="center" vertical="center" wrapText="1"/>
    </xf>
    <xf numFmtId="0" fontId="23" fillId="0" borderId="55" xfId="1" applyFont="1" applyBorder="1" applyAlignment="1">
      <alignment horizontal="center" vertical="center" shrinkToFit="1"/>
    </xf>
    <xf numFmtId="0" fontId="23" fillId="0" borderId="56" xfId="1" applyFont="1" applyBorder="1" applyAlignment="1">
      <alignment horizontal="center" vertical="center" shrinkToFit="1"/>
    </xf>
    <xf numFmtId="0" fontId="23" fillId="0" borderId="57" xfId="1" applyFont="1" applyBorder="1" applyAlignment="1">
      <alignment horizontal="center" vertical="center" shrinkToFit="1"/>
    </xf>
    <xf numFmtId="0" fontId="23" fillId="0" borderId="59" xfId="1" applyFont="1" applyBorder="1" applyAlignment="1">
      <alignment horizontal="center" vertical="center" shrinkToFit="1"/>
    </xf>
    <xf numFmtId="0" fontId="23" fillId="0" borderId="54" xfId="1" applyFont="1" applyBorder="1" applyAlignment="1">
      <alignment horizontal="center" vertical="center" shrinkToFit="1"/>
    </xf>
    <xf numFmtId="0" fontId="23" fillId="0" borderId="60" xfId="1" applyFont="1" applyBorder="1" applyAlignment="1">
      <alignment horizontal="center" vertical="center" shrinkToFit="1"/>
    </xf>
    <xf numFmtId="22" fontId="8" fillId="2" borderId="0" xfId="1" applyNumberFormat="1" applyFont="1" applyFill="1" applyAlignment="1">
      <alignment horizontal="center" vertical="center"/>
    </xf>
    <xf numFmtId="0" fontId="26" fillId="0" borderId="6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11" fillId="0" borderId="61" xfId="1" applyFont="1" applyBorder="1" applyAlignment="1">
      <alignment horizontal="center" vertical="center" wrapText="1"/>
    </xf>
    <xf numFmtId="0" fontId="11" fillId="0" borderId="64" xfId="1" applyFont="1" applyBorder="1" applyAlignment="1">
      <alignment horizontal="center" vertical="center" wrapText="1"/>
    </xf>
    <xf numFmtId="0" fontId="11" fillId="0" borderId="6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63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27" fillId="0" borderId="19" xfId="1" applyFont="1" applyBorder="1" applyAlignment="1">
      <alignment horizontal="center" vertical="center"/>
    </xf>
    <xf numFmtId="0" fontId="27" fillId="0" borderId="15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0" fontId="28" fillId="2" borderId="47" xfId="1" applyFont="1" applyFill="1" applyBorder="1" applyAlignment="1">
      <alignment horizontal="center" vertical="center"/>
    </xf>
    <xf numFmtId="0" fontId="28" fillId="2" borderId="48" xfId="1" applyFont="1" applyFill="1" applyBorder="1" applyAlignment="1">
      <alignment horizontal="center" vertical="center"/>
    </xf>
    <xf numFmtId="0" fontId="28" fillId="2" borderId="49" xfId="1" applyFont="1" applyFill="1" applyBorder="1" applyAlignment="1">
      <alignment horizontal="center" vertical="center"/>
    </xf>
    <xf numFmtId="0" fontId="11" fillId="0" borderId="65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1" fillId="0" borderId="66" xfId="1" applyFont="1" applyBorder="1" applyAlignment="1">
      <alignment horizontal="center" vertical="center" shrinkToFit="1"/>
    </xf>
    <xf numFmtId="0" fontId="27" fillId="0" borderId="30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49" fontId="27" fillId="0" borderId="11" xfId="1" applyNumberFormat="1" applyFont="1" applyBorder="1" applyAlignment="1">
      <alignment horizontal="center" vertical="center"/>
    </xf>
    <xf numFmtId="0" fontId="27" fillId="0" borderId="40" xfId="1" applyFont="1" applyBorder="1" applyAlignment="1">
      <alignment horizontal="center" vertical="center" shrinkToFit="1"/>
    </xf>
    <xf numFmtId="0" fontId="27" fillId="0" borderId="22" xfId="1" applyFont="1" applyBorder="1" applyAlignment="1">
      <alignment horizontal="center" vertical="center" shrinkToFit="1"/>
    </xf>
    <xf numFmtId="49" fontId="27" fillId="0" borderId="22" xfId="1" applyNumberFormat="1" applyFont="1" applyBorder="1" applyAlignment="1">
      <alignment horizontal="center" vertical="center"/>
    </xf>
    <xf numFmtId="49" fontId="29" fillId="0" borderId="0" xfId="1" applyNumberFormat="1" applyFont="1" applyAlignment="1">
      <alignment horizontal="left" vertical="center"/>
    </xf>
    <xf numFmtId="49" fontId="25" fillId="0" borderId="3" xfId="1" applyNumberFormat="1" applyFont="1" applyBorder="1" applyAlignment="1">
      <alignment horizontal="center" vertical="center" textRotation="255"/>
    </xf>
    <xf numFmtId="0" fontId="25" fillId="0" borderId="3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52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 shrinkToFit="1"/>
    </xf>
    <xf numFmtId="0" fontId="25" fillId="0" borderId="5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181" fontId="33" fillId="0" borderId="6" xfId="1" applyNumberFormat="1" applyFont="1" applyBorder="1" applyAlignment="1">
      <alignment horizontal="center" vertical="center" textRotation="255"/>
    </xf>
    <xf numFmtId="181" fontId="33" fillId="0" borderId="8" xfId="1" applyNumberFormat="1" applyFont="1" applyBorder="1" applyAlignment="1">
      <alignment horizontal="center" vertical="center" textRotation="255"/>
    </xf>
    <xf numFmtId="181" fontId="33" fillId="0" borderId="5" xfId="1" applyNumberFormat="1" applyFont="1" applyBorder="1" applyAlignment="1">
      <alignment horizontal="center" vertical="center"/>
    </xf>
    <xf numFmtId="181" fontId="33" fillId="0" borderId="9" xfId="1" applyNumberFormat="1" applyFont="1" applyBorder="1" applyAlignment="1">
      <alignment horizontal="center" vertical="center"/>
    </xf>
    <xf numFmtId="0" fontId="34" fillId="0" borderId="5" xfId="1" applyFont="1" applyBorder="1" applyAlignment="1">
      <alignment horizontal="center" vertical="center" wrapText="1"/>
    </xf>
    <xf numFmtId="0" fontId="34" fillId="0" borderId="0" xfId="1" applyFont="1" applyAlignment="1">
      <alignment horizontal="center" vertical="center" wrapText="1"/>
    </xf>
    <xf numFmtId="0" fontId="34" fillId="0" borderId="9" xfId="1" applyFont="1" applyBorder="1" applyAlignment="1">
      <alignment horizontal="center" vertical="center"/>
    </xf>
    <xf numFmtId="0" fontId="34" fillId="0" borderId="68" xfId="1" applyFont="1" applyBorder="1" applyAlignment="1">
      <alignment horizontal="center" vertical="center"/>
    </xf>
    <xf numFmtId="0" fontId="34" fillId="0" borderId="21" xfId="1" applyFont="1" applyBorder="1" applyAlignment="1">
      <alignment horizontal="center" vertical="center"/>
    </xf>
    <xf numFmtId="0" fontId="34" fillId="0" borderId="23" xfId="1" applyFont="1" applyBorder="1" applyAlignment="1">
      <alignment horizontal="center" vertical="center"/>
    </xf>
    <xf numFmtId="0" fontId="32" fillId="0" borderId="69" xfId="1" applyFont="1" applyBorder="1" applyAlignment="1">
      <alignment horizontal="center" vertical="center"/>
    </xf>
    <xf numFmtId="0" fontId="32" fillId="0" borderId="35" xfId="1" applyFont="1" applyBorder="1" applyAlignment="1">
      <alignment horizontal="center" vertical="center"/>
    </xf>
    <xf numFmtId="0" fontId="39" fillId="0" borderId="69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2" fillId="2" borderId="35" xfId="1" applyFont="1" applyFill="1" applyBorder="1" applyAlignment="1">
      <alignment horizontal="left" vertical="center"/>
    </xf>
    <xf numFmtId="0" fontId="32" fillId="2" borderId="36" xfId="1" applyFont="1" applyFill="1" applyBorder="1" applyAlignment="1">
      <alignment horizontal="left" vertical="center"/>
    </xf>
    <xf numFmtId="0" fontId="32" fillId="2" borderId="27" xfId="1" applyFont="1" applyFill="1" applyBorder="1" applyAlignment="1">
      <alignment horizontal="left" vertical="center"/>
    </xf>
    <xf numFmtId="0" fontId="32" fillId="2" borderId="28" xfId="1" applyFont="1" applyFill="1" applyBorder="1" applyAlignment="1">
      <alignment horizontal="left" vertical="center"/>
    </xf>
    <xf numFmtId="0" fontId="34" fillId="0" borderId="5" xfId="1" applyFon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0" borderId="69" xfId="1" applyFont="1" applyBorder="1" applyAlignment="1">
      <alignment horizontal="center" vertical="center"/>
    </xf>
    <xf numFmtId="0" fontId="34" fillId="0" borderId="35" xfId="1" applyFont="1" applyBorder="1" applyAlignment="1">
      <alignment horizontal="center" vertical="center"/>
    </xf>
    <xf numFmtId="0" fontId="34" fillId="0" borderId="36" xfId="1" applyFont="1" applyBorder="1" applyAlignment="1">
      <alignment horizontal="center" vertical="center"/>
    </xf>
    <xf numFmtId="0" fontId="29" fillId="0" borderId="27" xfId="1" applyFont="1" applyBorder="1" applyAlignment="1">
      <alignment horizontal="center" vertical="center"/>
    </xf>
    <xf numFmtId="0" fontId="32" fillId="0" borderId="70" xfId="1" applyFont="1" applyBorder="1" applyAlignment="1">
      <alignment horizontal="center" vertical="center"/>
    </xf>
    <xf numFmtId="0" fontId="32" fillId="0" borderId="27" xfId="1" applyFont="1" applyBorder="1" applyAlignment="1">
      <alignment horizontal="center" vertical="center"/>
    </xf>
    <xf numFmtId="49" fontId="30" fillId="0" borderId="0" xfId="1" applyNumberFormat="1" applyFont="1" applyAlignment="1">
      <alignment horizontal="left" vertical="center"/>
    </xf>
    <xf numFmtId="0" fontId="25" fillId="0" borderId="72" xfId="1" applyFont="1" applyBorder="1" applyAlignment="1">
      <alignment horizontal="center" vertical="center"/>
    </xf>
    <xf numFmtId="0" fontId="25" fillId="0" borderId="74" xfId="1" applyFont="1" applyBorder="1" applyAlignment="1">
      <alignment horizontal="center" vertical="center"/>
    </xf>
    <xf numFmtId="0" fontId="25" fillId="0" borderId="73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25" fillId="0" borderId="69" xfId="1" applyFont="1" applyBorder="1" applyAlignment="1">
      <alignment horizontal="center" vertical="center" shrinkToFit="1"/>
    </xf>
    <xf numFmtId="0" fontId="25" fillId="0" borderId="35" xfId="1" applyFont="1" applyBorder="1" applyAlignment="1">
      <alignment horizontal="center" vertical="center" shrinkToFit="1"/>
    </xf>
    <xf numFmtId="0" fontId="35" fillId="3" borderId="69" xfId="1" applyFont="1" applyFill="1" applyBorder="1" applyAlignment="1">
      <alignment horizontal="left" vertical="center"/>
    </xf>
    <xf numFmtId="0" fontId="35" fillId="3" borderId="35" xfId="1" applyFont="1" applyFill="1" applyBorder="1" applyAlignment="1">
      <alignment horizontal="left" vertical="center"/>
    </xf>
    <xf numFmtId="0" fontId="35" fillId="3" borderId="36" xfId="1" applyFont="1" applyFill="1" applyBorder="1" applyAlignment="1">
      <alignment horizontal="left" vertical="center"/>
    </xf>
    <xf numFmtId="0" fontId="34" fillId="0" borderId="72" xfId="1" applyFont="1" applyBorder="1" applyAlignment="1">
      <alignment horizontal="center" vertical="center"/>
    </xf>
    <xf numFmtId="0" fontId="34" fillId="0" borderId="74" xfId="1" applyFont="1" applyBorder="1" applyAlignment="1">
      <alignment horizontal="center" vertical="center"/>
    </xf>
    <xf numFmtId="0" fontId="34" fillId="0" borderId="73" xfId="1" applyFont="1" applyBorder="1" applyAlignment="1">
      <alignment horizontal="center" vertical="center"/>
    </xf>
    <xf numFmtId="0" fontId="32" fillId="0" borderId="72" xfId="1" applyFont="1" applyBorder="1" applyAlignment="1">
      <alignment horizontal="center" vertical="center"/>
    </xf>
    <xf numFmtId="0" fontId="32" fillId="0" borderId="74" xfId="1" applyFont="1" applyBorder="1" applyAlignment="1">
      <alignment horizontal="center" vertical="center"/>
    </xf>
    <xf numFmtId="0" fontId="29" fillId="0" borderId="75" xfId="1" applyFont="1" applyBorder="1" applyAlignment="1">
      <alignment horizontal="center" vertical="center"/>
    </xf>
    <xf numFmtId="0" fontId="24" fillId="0" borderId="51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181" fontId="33" fillId="0" borderId="10" xfId="1" applyNumberFormat="1" applyFont="1" applyBorder="1" applyAlignment="1">
      <alignment horizontal="center" vertical="center"/>
    </xf>
    <xf numFmtId="181" fontId="33" fillId="0" borderId="12" xfId="1" applyNumberFormat="1" applyFont="1" applyBorder="1" applyAlignment="1">
      <alignment horizontal="center" vertical="center"/>
    </xf>
    <xf numFmtId="181" fontId="33" fillId="0" borderId="5" xfId="1" applyNumberFormat="1" applyFont="1" applyBorder="1" applyAlignment="1">
      <alignment horizontal="center" vertical="top"/>
    </xf>
    <xf numFmtId="181" fontId="33" fillId="0" borderId="9" xfId="1" applyNumberFormat="1" applyFont="1" applyBorder="1" applyAlignment="1">
      <alignment horizontal="center" vertical="top"/>
    </xf>
    <xf numFmtId="181" fontId="33" fillId="0" borderId="10" xfId="1" applyNumberFormat="1" applyFont="1" applyBorder="1" applyAlignment="1">
      <alignment horizontal="center" vertical="top"/>
    </xf>
    <xf numFmtId="181" fontId="33" fillId="0" borderId="12" xfId="1" applyNumberFormat="1" applyFont="1" applyBorder="1" applyAlignment="1">
      <alignment horizontal="center" vertical="top"/>
    </xf>
    <xf numFmtId="0" fontId="34" fillId="0" borderId="144" xfId="1" applyFont="1" applyBorder="1" applyAlignment="1">
      <alignment horizontal="center" vertical="center"/>
    </xf>
    <xf numFmtId="0" fontId="34" fillId="0" borderId="145" xfId="1" applyFont="1" applyBorder="1" applyAlignment="1">
      <alignment horizontal="center" vertical="center"/>
    </xf>
    <xf numFmtId="0" fontId="34" fillId="0" borderId="146" xfId="1" applyFont="1" applyBorder="1" applyAlignment="1">
      <alignment horizontal="center" vertical="center"/>
    </xf>
    <xf numFmtId="0" fontId="39" fillId="6" borderId="144" xfId="0" applyFont="1" applyFill="1" applyBorder="1" applyAlignment="1">
      <alignment horizontal="center" vertical="center"/>
    </xf>
    <xf numFmtId="0" fontId="39" fillId="6" borderId="145" xfId="0" applyFont="1" applyFill="1" applyBorder="1" applyAlignment="1">
      <alignment horizontal="center" vertical="center"/>
    </xf>
    <xf numFmtId="0" fontId="39" fillId="6" borderId="146" xfId="0" applyFont="1" applyFill="1" applyBorder="1" applyAlignment="1">
      <alignment horizontal="center" vertical="center"/>
    </xf>
    <xf numFmtId="0" fontId="25" fillId="0" borderId="76" xfId="1" applyFont="1" applyBorder="1" applyAlignment="1">
      <alignment horizontal="center" vertical="center" shrinkToFit="1"/>
    </xf>
    <xf numFmtId="0" fontId="25" fillId="0" borderId="6" xfId="1" applyFont="1" applyBorder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70" fillId="0" borderId="7" xfId="1" applyFont="1" applyBorder="1" applyAlignment="1">
      <alignment horizontal="center" vertical="center"/>
    </xf>
    <xf numFmtId="0" fontId="70" fillId="0" borderId="8" xfId="1" applyFont="1" applyBorder="1" applyAlignment="1">
      <alignment horizontal="center" vertical="center"/>
    </xf>
    <xf numFmtId="0" fontId="21" fillId="0" borderId="17" xfId="1" applyFont="1" applyBorder="1" applyAlignment="1">
      <alignment horizontal="left" vertical="center" wrapText="1"/>
    </xf>
    <xf numFmtId="0" fontId="21" fillId="0" borderId="5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41" xfId="1" applyFont="1" applyBorder="1" applyAlignment="1">
      <alignment horizontal="left" vertical="center" wrapText="1"/>
    </xf>
    <xf numFmtId="0" fontId="21" fillId="0" borderId="18" xfId="1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10" fillId="0" borderId="98" xfId="0" applyFont="1" applyBorder="1" applyAlignment="1">
      <alignment horizontal="center" vertical="center" shrinkToFit="1"/>
    </xf>
    <xf numFmtId="0" fontId="10" fillId="0" borderId="99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141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41" fillId="0" borderId="54" xfId="0" applyFont="1" applyBorder="1" applyAlignment="1">
      <alignment horizontal="left" vertical="top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104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vertical="center" shrinkToFit="1"/>
    </xf>
    <xf numFmtId="0" fontId="8" fillId="2" borderId="57" xfId="0" applyFont="1" applyFill="1" applyBorder="1" applyAlignment="1">
      <alignment horizontal="center" vertical="center" shrinkToFit="1"/>
    </xf>
    <xf numFmtId="0" fontId="8" fillId="2" borderId="105" xfId="0" applyFont="1" applyFill="1" applyBorder="1" applyAlignment="1">
      <alignment horizontal="center" vertical="center" shrinkToFit="1"/>
    </xf>
    <xf numFmtId="0" fontId="8" fillId="2" borderId="54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top"/>
    </xf>
    <xf numFmtId="0" fontId="3" fillId="0" borderId="29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10" fillId="0" borderId="29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41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4" fillId="2" borderId="129" xfId="2" applyFont="1" applyFill="1" applyBorder="1" applyAlignment="1" applyProtection="1">
      <alignment horizontal="center" vertical="center"/>
      <protection locked="0"/>
    </xf>
    <xf numFmtId="0" fontId="4" fillId="2" borderId="21" xfId="2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left"/>
    </xf>
    <xf numFmtId="0" fontId="74" fillId="0" borderId="0" xfId="2" applyFont="1" applyAlignment="1">
      <alignment horizontal="distributed" vertical="center"/>
    </xf>
    <xf numFmtId="176" fontId="82" fillId="0" borderId="0" xfId="2" applyNumberFormat="1" applyFont="1" applyAlignment="1">
      <alignment horizontal="center" vertical="center" wrapText="1" shrinkToFit="1"/>
    </xf>
    <xf numFmtId="176" fontId="3" fillId="0" borderId="0" xfId="2" applyNumberFormat="1" applyFont="1" applyAlignment="1">
      <alignment horizontal="distributed" vertical="center"/>
    </xf>
    <xf numFmtId="0" fontId="1" fillId="0" borderId="55" xfId="2" applyFont="1" applyBorder="1" applyAlignment="1">
      <alignment horizontal="center" vertical="center"/>
    </xf>
    <xf numFmtId="0" fontId="1" fillId="0" borderId="56" xfId="2" applyFont="1" applyBorder="1" applyAlignment="1">
      <alignment horizontal="center" vertical="center"/>
    </xf>
    <xf numFmtId="0" fontId="1" fillId="0" borderId="83" xfId="2" applyFont="1" applyBorder="1" applyAlignment="1">
      <alignment horizontal="center" vertical="center"/>
    </xf>
    <xf numFmtId="0" fontId="1" fillId="0" borderId="59" xfId="2" applyFont="1" applyBorder="1" applyAlignment="1">
      <alignment horizontal="center" vertical="center"/>
    </xf>
    <xf numFmtId="0" fontId="1" fillId="0" borderId="54" xfId="2" applyFont="1" applyBorder="1" applyAlignment="1">
      <alignment horizontal="center" vertical="center"/>
    </xf>
    <xf numFmtId="0" fontId="1" fillId="0" borderId="97" xfId="2" applyFont="1" applyBorder="1" applyAlignment="1">
      <alignment horizontal="center" vertical="center"/>
    </xf>
    <xf numFmtId="0" fontId="5" fillId="2" borderId="82" xfId="2" applyFont="1" applyFill="1" applyBorder="1" applyAlignment="1">
      <alignment horizontal="center" vertical="center" shrinkToFit="1"/>
    </xf>
    <xf numFmtId="0" fontId="5" fillId="2" borderId="56" xfId="2" applyFont="1" applyFill="1" applyBorder="1" applyAlignment="1">
      <alignment horizontal="center" vertical="center" shrinkToFit="1"/>
    </xf>
    <xf numFmtId="0" fontId="5" fillId="2" borderId="83" xfId="2" applyFont="1" applyFill="1" applyBorder="1" applyAlignment="1">
      <alignment horizontal="center" vertical="center" shrinkToFit="1"/>
    </xf>
    <xf numFmtId="0" fontId="5" fillId="2" borderId="96" xfId="2" applyFont="1" applyFill="1" applyBorder="1" applyAlignment="1">
      <alignment horizontal="center" vertical="center" shrinkToFit="1"/>
    </xf>
    <xf numFmtId="0" fontId="5" fillId="2" borderId="54" xfId="2" applyFont="1" applyFill="1" applyBorder="1" applyAlignment="1">
      <alignment horizontal="center" vertical="center" shrinkToFit="1"/>
    </xf>
    <xf numFmtId="0" fontId="5" fillId="2" borderId="97" xfId="2" applyFont="1" applyFill="1" applyBorder="1" applyAlignment="1">
      <alignment horizontal="center" vertical="center" shrinkToFit="1"/>
    </xf>
    <xf numFmtId="0" fontId="1" fillId="0" borderId="82" xfId="2" applyFont="1" applyBorder="1" applyAlignment="1">
      <alignment horizontal="center" vertical="center"/>
    </xf>
    <xf numFmtId="0" fontId="5" fillId="0" borderId="147" xfId="2" applyFont="1" applyBorder="1" applyAlignment="1">
      <alignment horizontal="center"/>
    </xf>
    <xf numFmtId="0" fontId="5" fillId="0" borderId="102" xfId="2" applyFont="1" applyBorder="1" applyAlignment="1">
      <alignment horizontal="center"/>
    </xf>
    <xf numFmtId="0" fontId="5" fillId="0" borderId="103" xfId="2" applyFont="1" applyBorder="1" applyAlignment="1">
      <alignment horizontal="center"/>
    </xf>
    <xf numFmtId="0" fontId="1" fillId="0" borderId="96" xfId="2" applyFont="1" applyBorder="1" applyAlignment="1">
      <alignment horizontal="center" vertical="center"/>
    </xf>
    <xf numFmtId="49" fontId="5" fillId="0" borderId="131" xfId="2" applyNumberFormat="1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/>
    </xf>
    <xf numFmtId="0" fontId="83" fillId="0" borderId="11" xfId="2" applyFont="1" applyBorder="1" applyAlignment="1">
      <alignment horizontal="left"/>
    </xf>
    <xf numFmtId="0" fontId="3" fillId="0" borderId="51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181" fontId="21" fillId="0" borderId="5" xfId="2" applyNumberFormat="1" applyFont="1" applyBorder="1" applyAlignment="1" applyProtection="1">
      <alignment horizontal="center"/>
      <protection locked="0"/>
    </xf>
    <xf numFmtId="181" fontId="21" fillId="0" borderId="0" xfId="2" applyNumberFormat="1" applyFont="1" applyAlignment="1" applyProtection="1">
      <alignment horizontal="center"/>
      <protection locked="0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0" fontId="3" fillId="0" borderId="8" xfId="2" applyFont="1" applyBorder="1" applyAlignment="1">
      <alignment horizontal="center"/>
    </xf>
    <xf numFmtId="181" fontId="21" fillId="0" borderId="5" xfId="2" applyNumberFormat="1" applyFont="1" applyBorder="1" applyAlignment="1">
      <alignment horizontal="center"/>
    </xf>
    <xf numFmtId="181" fontId="21" fillId="0" borderId="0" xfId="2" applyNumberFormat="1" applyFont="1" applyAlignment="1">
      <alignment horizontal="center"/>
    </xf>
    <xf numFmtId="0" fontId="4" fillId="4" borderId="129" xfId="2" applyFont="1" applyFill="1" applyBorder="1" applyAlignment="1" applyProtection="1">
      <alignment horizontal="center" vertical="center"/>
      <protection locked="0"/>
    </xf>
    <xf numFmtId="0" fontId="4" fillId="4" borderId="21" xfId="2" applyFont="1" applyFill="1" applyBorder="1" applyAlignment="1" applyProtection="1">
      <alignment horizontal="center" vertical="center"/>
      <protection locked="0"/>
    </xf>
    <xf numFmtId="181" fontId="21" fillId="0" borderId="6" xfId="2" applyNumberFormat="1" applyFont="1" applyBorder="1" applyAlignment="1" applyProtection="1">
      <alignment horizontal="center"/>
      <protection locked="0"/>
    </xf>
    <xf numFmtId="181" fontId="21" fillId="0" borderId="7" xfId="2" applyNumberFormat="1" applyFont="1" applyBorder="1" applyAlignment="1" applyProtection="1">
      <alignment horizontal="center"/>
      <protection locked="0"/>
    </xf>
    <xf numFmtId="0" fontId="1" fillId="1" borderId="51" xfId="2" applyFont="1" applyFill="1" applyBorder="1" applyAlignment="1">
      <alignment horizontal="center"/>
    </xf>
    <xf numFmtId="0" fontId="1" fillId="1" borderId="7" xfId="2" applyFont="1" applyFill="1" applyBorder="1" applyAlignment="1">
      <alignment horizontal="center"/>
    </xf>
    <xf numFmtId="0" fontId="1" fillId="1" borderId="29" xfId="2" applyFont="1" applyFill="1" applyBorder="1" applyAlignment="1">
      <alignment horizontal="center"/>
    </xf>
    <xf numFmtId="0" fontId="1" fillId="1" borderId="0" xfId="2" applyFont="1" applyFill="1" applyAlignment="1">
      <alignment horizontal="center"/>
    </xf>
    <xf numFmtId="181" fontId="21" fillId="0" borderId="10" xfId="2" applyNumberFormat="1" applyFont="1" applyBorder="1" applyAlignment="1">
      <alignment horizontal="center" vertical="center"/>
    </xf>
    <xf numFmtId="181" fontId="21" fillId="0" borderId="11" xfId="2" applyNumberFormat="1" applyFont="1" applyBorder="1" applyAlignment="1">
      <alignment horizontal="center" vertical="center"/>
    </xf>
    <xf numFmtId="0" fontId="4" fillId="4" borderId="30" xfId="2" applyFont="1" applyFill="1" applyBorder="1" applyAlignment="1" applyProtection="1">
      <alignment horizontal="center" vertical="center"/>
      <protection locked="0"/>
    </xf>
    <xf numFmtId="0" fontId="4" fillId="4" borderId="11" xfId="2" applyFont="1" applyFill="1" applyBorder="1" applyAlignment="1" applyProtection="1">
      <alignment horizontal="center" vertical="center"/>
      <protection locked="0"/>
    </xf>
    <xf numFmtId="0" fontId="5" fillId="5" borderId="30" xfId="2" applyFont="1" applyFill="1" applyBorder="1" applyAlignment="1">
      <alignment horizontal="center" vertical="center"/>
    </xf>
    <xf numFmtId="0" fontId="5" fillId="5" borderId="11" xfId="2" applyFont="1" applyFill="1" applyBorder="1" applyAlignment="1">
      <alignment horizontal="center" vertical="center"/>
    </xf>
    <xf numFmtId="0" fontId="4" fillId="2" borderId="11" xfId="2" applyFont="1" applyFill="1" applyBorder="1" applyAlignment="1" applyProtection="1">
      <alignment horizontal="center" vertical="center"/>
      <protection locked="0"/>
    </xf>
    <xf numFmtId="0" fontId="1" fillId="0" borderId="1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13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52" xfId="2" applyFont="1" applyBorder="1" applyAlignment="1">
      <alignment horizontal="center" vertical="center"/>
    </xf>
    <xf numFmtId="0" fontId="46" fillId="2" borderId="131" xfId="2" applyFont="1" applyFill="1" applyBorder="1" applyAlignment="1" applyProtection="1">
      <alignment horizontal="left" vertical="center"/>
      <protection locked="0"/>
    </xf>
    <xf numFmtId="0" fontId="46" fillId="2" borderId="54" xfId="2" applyFont="1" applyFill="1" applyBorder="1" applyAlignment="1" applyProtection="1">
      <alignment horizontal="left" vertical="center"/>
      <protection locked="0"/>
    </xf>
    <xf numFmtId="0" fontId="46" fillId="2" borderId="60" xfId="2" applyFont="1" applyFill="1" applyBorder="1" applyAlignment="1" applyProtection="1">
      <alignment horizontal="left" vertical="center"/>
      <protection locked="0"/>
    </xf>
    <xf numFmtId="0" fontId="1" fillId="3" borderId="134" xfId="2" applyFont="1" applyFill="1" applyBorder="1" applyAlignment="1">
      <alignment horizontal="center" vertical="center"/>
    </xf>
    <xf numFmtId="0" fontId="1" fillId="3" borderId="13" xfId="2" applyFont="1" applyFill="1" applyBorder="1" applyAlignment="1">
      <alignment horizontal="center" vertical="center"/>
    </xf>
    <xf numFmtId="0" fontId="1" fillId="8" borderId="134" xfId="2" applyFont="1" applyFill="1" applyBorder="1" applyAlignment="1">
      <alignment horizontal="right" vertical="center"/>
    </xf>
    <xf numFmtId="0" fontId="1" fillId="8" borderId="2" xfId="2" applyFont="1" applyFill="1" applyBorder="1" applyAlignment="1">
      <alignment horizontal="right" vertical="center"/>
    </xf>
    <xf numFmtId="0" fontId="1" fillId="8" borderId="52" xfId="2" applyFont="1" applyFill="1" applyBorder="1" applyAlignment="1">
      <alignment horizontal="right" vertical="center"/>
    </xf>
    <xf numFmtId="181" fontId="26" fillId="0" borderId="1" xfId="2" applyNumberFormat="1" applyFont="1" applyBorder="1" applyAlignment="1">
      <alignment horizontal="center" vertical="center"/>
    </xf>
    <xf numFmtId="181" fontId="26" fillId="0" borderId="13" xfId="2" applyNumberFormat="1" applyFont="1" applyBorder="1" applyAlignment="1">
      <alignment horizontal="center" vertical="center"/>
    </xf>
    <xf numFmtId="0" fontId="1" fillId="2" borderId="134" xfId="2" applyFont="1" applyFill="1" applyBorder="1" applyAlignment="1" applyProtection="1">
      <alignment horizontal="center" vertical="center" shrinkToFit="1"/>
      <protection locked="0"/>
    </xf>
    <xf numFmtId="0" fontId="1" fillId="2" borderId="13" xfId="2" applyFont="1" applyFill="1" applyBorder="1" applyAlignment="1" applyProtection="1">
      <alignment horizontal="center" vertical="center" shrinkToFit="1"/>
      <protection locked="0"/>
    </xf>
    <xf numFmtId="0" fontId="1" fillId="8" borderId="134" xfId="2" applyFont="1" applyFill="1" applyBorder="1" applyAlignment="1">
      <alignment horizontal="center" vertical="center"/>
    </xf>
    <xf numFmtId="0" fontId="1" fillId="8" borderId="2" xfId="2" applyFont="1" applyFill="1" applyBorder="1" applyAlignment="1">
      <alignment horizontal="center" vertical="center"/>
    </xf>
    <xf numFmtId="0" fontId="1" fillId="8" borderId="13" xfId="2" applyFont="1" applyFill="1" applyBorder="1" applyAlignment="1">
      <alignment horizontal="center" vertical="center"/>
    </xf>
    <xf numFmtId="0" fontId="75" fillId="0" borderId="0" xfId="2" applyFont="1" applyAlignment="1">
      <alignment horizontal="left" vertical="center"/>
    </xf>
    <xf numFmtId="0" fontId="1" fillId="0" borderId="47" xfId="2" applyFont="1" applyBorder="1" applyAlignment="1">
      <alignment horizontal="right" vertical="center"/>
    </xf>
    <xf numFmtId="0" fontId="1" fillId="0" borderId="48" xfId="2" applyFont="1" applyBorder="1" applyAlignment="1">
      <alignment horizontal="right" vertical="center"/>
    </xf>
    <xf numFmtId="49" fontId="5" fillId="2" borderId="48" xfId="2" applyNumberFormat="1" applyFont="1" applyFill="1" applyBorder="1" applyAlignment="1" applyProtection="1">
      <alignment horizontal="center" vertical="center"/>
      <protection locked="0"/>
    </xf>
    <xf numFmtId="0" fontId="47" fillId="0" borderId="48" xfId="2" applyFont="1" applyBorder="1" applyAlignment="1">
      <alignment horizontal="left" vertical="center" shrinkToFit="1"/>
    </xf>
    <xf numFmtId="0" fontId="47" fillId="0" borderId="49" xfId="2" applyFont="1" applyBorder="1" applyAlignment="1">
      <alignment horizontal="left" vertical="center" shrinkToFit="1"/>
    </xf>
    <xf numFmtId="181" fontId="21" fillId="0" borderId="5" xfId="2" applyNumberFormat="1" applyFont="1" applyBorder="1" applyAlignment="1">
      <alignment horizontal="center" vertical="center"/>
    </xf>
    <xf numFmtId="181" fontId="21" fillId="0" borderId="0" xfId="2" applyNumberFormat="1" applyFont="1" applyAlignment="1">
      <alignment horizontal="center" vertical="center"/>
    </xf>
    <xf numFmtId="0" fontId="4" fillId="2" borderId="29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5" fillId="5" borderId="29" xfId="2" applyFont="1" applyFill="1" applyBorder="1" applyAlignment="1">
      <alignment horizontal="center" vertical="center"/>
    </xf>
    <xf numFmtId="0" fontId="5" fillId="5" borderId="0" xfId="2" applyFont="1" applyFill="1" applyAlignment="1">
      <alignment horizontal="center" vertical="center"/>
    </xf>
    <xf numFmtId="0" fontId="1" fillId="1" borderId="8" xfId="2" applyFont="1" applyFill="1" applyBorder="1" applyAlignment="1">
      <alignment horizontal="center"/>
    </xf>
    <xf numFmtId="0" fontId="1" fillId="1" borderId="9" xfId="2" applyFont="1" applyFill="1" applyBorder="1" applyAlignment="1">
      <alignment horizontal="center"/>
    </xf>
    <xf numFmtId="0" fontId="51" fillId="0" borderId="59" xfId="2" applyFont="1" applyBorder="1" applyAlignment="1" applyProtection="1">
      <alignment horizontal="center" vertical="center"/>
      <protection locked="0"/>
    </xf>
    <xf numFmtId="0" fontId="51" fillId="0" borderId="54" xfId="2" applyFont="1" applyBorder="1" applyAlignment="1" applyProtection="1">
      <alignment horizontal="center" vertical="center"/>
      <protection locked="0"/>
    </xf>
    <xf numFmtId="0" fontId="51" fillId="0" borderId="60" xfId="2" applyFont="1" applyBorder="1" applyAlignment="1" applyProtection="1">
      <alignment horizontal="center" vertical="center"/>
      <protection locked="0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/>
    </xf>
    <xf numFmtId="0" fontId="1" fillId="0" borderId="21" xfId="2" applyFont="1" applyBorder="1" applyAlignment="1">
      <alignment horizontal="left"/>
    </xf>
    <xf numFmtId="0" fontId="1" fillId="0" borderId="26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" fillId="0" borderId="12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40" fillId="2" borderId="35" xfId="2" applyFont="1" applyFill="1" applyBorder="1" applyAlignment="1" applyProtection="1">
      <alignment horizontal="center" vertical="center"/>
      <protection locked="0"/>
    </xf>
    <xf numFmtId="0" fontId="3" fillId="0" borderId="35" xfId="2" applyFont="1" applyBorder="1" applyAlignment="1">
      <alignment horizontal="center" vertical="center"/>
    </xf>
    <xf numFmtId="0" fontId="1" fillId="0" borderId="35" xfId="2" applyFont="1" applyBorder="1" applyAlignment="1">
      <alignment horizontal="left" vertical="center"/>
    </xf>
    <xf numFmtId="0" fontId="72" fillId="0" borderId="0" xfId="2" applyFont="1" applyAlignment="1">
      <alignment horizontal="left"/>
    </xf>
    <xf numFmtId="0" fontId="1" fillId="0" borderId="0" xfId="2" applyFont="1" applyAlignment="1">
      <alignment horizontal="left"/>
    </xf>
    <xf numFmtId="0" fontId="3" fillId="0" borderId="113" xfId="2" applyFont="1" applyBorder="1" applyAlignment="1">
      <alignment horizontal="left" vertical="center"/>
    </xf>
    <xf numFmtId="0" fontId="3" fillId="0" borderId="102" xfId="2" applyFont="1" applyBorder="1" applyAlignment="1">
      <alignment horizontal="left" vertical="center"/>
    </xf>
    <xf numFmtId="0" fontId="40" fillId="0" borderId="102" xfId="2" applyFont="1" applyBorder="1" applyAlignment="1" applyProtection="1">
      <alignment horizontal="left" vertical="center"/>
      <protection locked="0"/>
    </xf>
    <xf numFmtId="0" fontId="40" fillId="0" borderId="56" xfId="2" applyFont="1" applyBorder="1" applyAlignment="1" applyProtection="1">
      <alignment horizontal="left" vertical="center"/>
      <protection locked="0"/>
    </xf>
    <xf numFmtId="0" fontId="40" fillId="0" borderId="103" xfId="2" applyFont="1" applyBorder="1" applyAlignment="1" applyProtection="1">
      <alignment horizontal="left" vertical="center"/>
      <protection locked="0"/>
    </xf>
    <xf numFmtId="0" fontId="10" fillId="2" borderId="2" xfId="2" applyFont="1" applyFill="1" applyBorder="1" applyAlignment="1" applyProtection="1">
      <alignment horizontal="left" vertical="center" wrapText="1"/>
      <protection locked="0"/>
    </xf>
    <xf numFmtId="0" fontId="10" fillId="2" borderId="52" xfId="2" applyFont="1" applyFill="1" applyBorder="1" applyAlignment="1" applyProtection="1">
      <alignment horizontal="left" vertical="center" wrapText="1"/>
      <protection locked="0"/>
    </xf>
    <xf numFmtId="0" fontId="1" fillId="0" borderId="6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3" fillId="0" borderId="7" xfId="2" applyFont="1" applyBorder="1" applyAlignment="1">
      <alignment horizontal="distributed" vertical="center"/>
    </xf>
    <xf numFmtId="0" fontId="3" fillId="2" borderId="7" xfId="2" applyFont="1" applyFill="1" applyBorder="1" applyAlignment="1">
      <alignment horizontal="distributed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shrinkToFit="1"/>
    </xf>
    <xf numFmtId="0" fontId="15" fillId="0" borderId="11" xfId="2" applyFont="1" applyBorder="1" applyAlignment="1">
      <alignment horizontal="center" shrinkToFit="1"/>
    </xf>
    <xf numFmtId="0" fontId="1" fillId="0" borderId="134" xfId="2" applyFont="1" applyBorder="1" applyAlignment="1">
      <alignment horizontal="center" vertical="center" shrinkToFit="1"/>
    </xf>
    <xf numFmtId="0" fontId="1" fillId="0" borderId="13" xfId="2" applyFont="1" applyBorder="1" applyAlignment="1">
      <alignment horizontal="center" vertical="center" shrinkToFit="1"/>
    </xf>
    <xf numFmtId="0" fontId="1" fillId="4" borderId="2" xfId="2" applyFont="1" applyFill="1" applyBorder="1" applyAlignment="1">
      <alignment horizontal="center" vertical="center"/>
    </xf>
    <xf numFmtId="0" fontId="1" fillId="4" borderId="13" xfId="2" applyFont="1" applyFill="1" applyBorder="1" applyAlignment="1">
      <alignment horizontal="center" vertical="center"/>
    </xf>
    <xf numFmtId="0" fontId="5" fillId="7" borderId="10" xfId="2" applyFont="1" applyFill="1" applyBorder="1" applyAlignment="1">
      <alignment horizontal="center" vertical="center"/>
    </xf>
    <xf numFmtId="0" fontId="5" fillId="7" borderId="1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52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2" borderId="52" xfId="2" applyFont="1" applyFill="1" applyBorder="1" applyAlignment="1" applyProtection="1">
      <alignment horizontal="center" vertical="center"/>
      <protection locked="0"/>
    </xf>
    <xf numFmtId="0" fontId="3" fillId="0" borderId="1" xfId="2" applyFont="1" applyBorder="1" applyAlignment="1">
      <alignment horizontal="right" vertical="center" wrapText="1"/>
    </xf>
    <xf numFmtId="0" fontId="3" fillId="0" borderId="2" xfId="2" applyFont="1" applyBorder="1" applyAlignment="1">
      <alignment horizontal="right" vertical="center" wrapText="1"/>
    </xf>
    <xf numFmtId="0" fontId="45" fillId="0" borderId="59" xfId="2" applyFont="1" applyBorder="1" applyAlignment="1">
      <alignment horizontal="center" vertical="center"/>
    </xf>
    <xf numFmtId="0" fontId="45" fillId="0" borderId="54" xfId="2" applyFont="1" applyBorder="1" applyAlignment="1">
      <alignment horizontal="center" vertical="center"/>
    </xf>
    <xf numFmtId="0" fontId="53" fillId="0" borderId="0" xfId="2" applyFont="1" applyAlignment="1">
      <alignment horizontal="left" vertical="center"/>
    </xf>
    <xf numFmtId="0" fontId="55" fillId="0" borderId="0" xfId="2" applyFont="1" applyAlignment="1">
      <alignment horizontal="distributed" vertical="center"/>
    </xf>
    <xf numFmtId="0" fontId="56" fillId="0" borderId="55" xfId="2" applyFont="1" applyBorder="1" applyAlignment="1">
      <alignment horizontal="distributed" vertical="center"/>
    </xf>
    <xf numFmtId="0" fontId="56" fillId="0" borderId="56" xfId="2" applyFont="1" applyBorder="1" applyAlignment="1">
      <alignment horizontal="distributed" vertical="center"/>
    </xf>
    <xf numFmtId="0" fontId="57" fillId="0" borderId="114" xfId="2" applyFont="1" applyBorder="1" applyAlignment="1">
      <alignment horizontal="center" vertical="center" shrinkToFit="1"/>
    </xf>
    <xf numFmtId="0" fontId="57" fillId="0" borderId="102" xfId="2" applyFont="1" applyBorder="1" applyAlignment="1">
      <alignment horizontal="center" vertical="center" shrinkToFit="1"/>
    </xf>
    <xf numFmtId="0" fontId="57" fillId="0" borderId="115" xfId="2" applyFont="1" applyBorder="1" applyAlignment="1">
      <alignment horizontal="center" vertical="center" shrinkToFit="1"/>
    </xf>
    <xf numFmtId="0" fontId="57" fillId="2" borderId="69" xfId="2" applyFont="1" applyFill="1" applyBorder="1" applyAlignment="1">
      <alignment horizontal="center" vertical="center" shrinkToFit="1"/>
    </xf>
    <xf numFmtId="0" fontId="57" fillId="2" borderId="35" xfId="2" applyFont="1" applyFill="1" applyBorder="1" applyAlignment="1">
      <alignment horizontal="center" vertical="center" shrinkToFit="1"/>
    </xf>
    <xf numFmtId="0" fontId="5" fillId="2" borderId="120" xfId="2" applyFont="1" applyFill="1" applyBorder="1" applyAlignment="1">
      <alignment horizontal="center" vertical="center"/>
    </xf>
    <xf numFmtId="0" fontId="5" fillId="2" borderId="120" xfId="2" applyFont="1" applyFill="1" applyBorder="1" applyAlignment="1" applyProtection="1">
      <alignment horizontal="center" vertical="center"/>
      <protection locked="0"/>
    </xf>
    <xf numFmtId="0" fontId="5" fillId="0" borderId="120" xfId="2" applyFont="1" applyBorder="1" applyAlignment="1">
      <alignment horizontal="center" vertical="center"/>
    </xf>
    <xf numFmtId="0" fontId="5" fillId="0" borderId="133" xfId="2" applyFont="1" applyBorder="1" applyAlignment="1">
      <alignment horizontal="center" vertical="center"/>
    </xf>
    <xf numFmtId="0" fontId="6" fillId="4" borderId="101" xfId="2" applyFont="1" applyFill="1" applyBorder="1" applyAlignment="1" applyProtection="1">
      <alignment horizontal="center" vertical="center" shrinkToFit="1"/>
      <protection locked="0"/>
    </xf>
    <xf numFmtId="0" fontId="6" fillId="4" borderId="102" xfId="2" applyFont="1" applyFill="1" applyBorder="1" applyAlignment="1" applyProtection="1">
      <alignment horizontal="center" vertical="center" shrinkToFit="1"/>
      <protection locked="0"/>
    </xf>
    <xf numFmtId="0" fontId="6" fillId="4" borderId="103" xfId="2" applyFont="1" applyFill="1" applyBorder="1" applyAlignment="1" applyProtection="1">
      <alignment horizontal="center" vertical="center" shrinkToFit="1"/>
      <protection locked="0"/>
    </xf>
    <xf numFmtId="0" fontId="10" fillId="0" borderId="0" xfId="2" applyFont="1" applyAlignment="1">
      <alignment horizontal="left" vertical="center"/>
    </xf>
    <xf numFmtId="0" fontId="5" fillId="2" borderId="58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11" xfId="2" applyFont="1" applyFill="1" applyBorder="1" applyAlignment="1" applyProtection="1">
      <alignment horizontal="center" vertical="center"/>
      <protection locked="0"/>
    </xf>
    <xf numFmtId="0" fontId="57" fillId="0" borderId="69" xfId="2" applyFont="1" applyBorder="1" applyAlignment="1">
      <alignment horizontal="center" vertical="center" shrinkToFit="1"/>
    </xf>
    <xf numFmtId="0" fontId="57" fillId="0" borderId="35" xfId="2" applyFont="1" applyBorder="1" applyAlignment="1">
      <alignment horizontal="center" vertical="center" shrinkToFit="1"/>
    </xf>
    <xf numFmtId="0" fontId="57" fillId="0" borderId="117" xfId="2" applyFont="1" applyBorder="1" applyAlignment="1">
      <alignment horizontal="center" vertical="center" shrinkToFit="1"/>
    </xf>
    <xf numFmtId="0" fontId="57" fillId="0" borderId="76" xfId="2" applyFont="1" applyBorder="1" applyAlignment="1">
      <alignment horizontal="center" vertical="center" shrinkToFit="1"/>
    </xf>
    <xf numFmtId="0" fontId="57" fillId="0" borderId="22" xfId="2" applyFont="1" applyBorder="1" applyAlignment="1">
      <alignment horizontal="center" vertical="center" shrinkToFit="1"/>
    </xf>
    <xf numFmtId="0" fontId="57" fillId="0" borderId="118" xfId="2" applyFont="1" applyBorder="1" applyAlignment="1">
      <alignment horizontal="center" vertical="center" shrinkToFit="1"/>
    </xf>
    <xf numFmtId="0" fontId="59" fillId="0" borderId="119" xfId="2" applyFont="1" applyBorder="1" applyAlignment="1">
      <alignment horizontal="center" vertical="center" shrinkToFit="1"/>
    </xf>
    <xf numFmtId="0" fontId="59" fillId="0" borderId="120" xfId="2" applyFont="1" applyBorder="1" applyAlignment="1">
      <alignment horizontal="center" vertical="center" shrinkToFit="1"/>
    </xf>
    <xf numFmtId="0" fontId="6" fillId="4" borderId="77" xfId="2" applyFont="1" applyFill="1" applyBorder="1" applyAlignment="1" applyProtection="1">
      <alignment horizontal="center" vertical="center" shrinkToFit="1"/>
      <protection locked="0"/>
    </xf>
    <xf numFmtId="0" fontId="6" fillId="4" borderId="35" xfId="2" applyFont="1" applyFill="1" applyBorder="1" applyAlignment="1" applyProtection="1">
      <alignment horizontal="center" vertical="center" shrinkToFit="1"/>
      <protection locked="0"/>
    </xf>
    <xf numFmtId="0" fontId="6" fillId="4" borderId="116" xfId="2" applyFont="1" applyFill="1" applyBorder="1" applyAlignment="1" applyProtection="1">
      <alignment horizontal="center" vertical="center" shrinkToFit="1"/>
      <protection locked="0"/>
    </xf>
    <xf numFmtId="0" fontId="6" fillId="0" borderId="65" xfId="2" applyFont="1" applyBorder="1" applyAlignment="1" applyProtection="1">
      <alignment horizontal="center" vertical="center" shrinkToFit="1"/>
      <protection locked="0"/>
    </xf>
    <xf numFmtId="0" fontId="6" fillId="0" borderId="22" xfId="2" applyFont="1" applyBorder="1" applyAlignment="1" applyProtection="1">
      <alignment horizontal="center" vertical="center" shrinkToFit="1"/>
      <protection locked="0"/>
    </xf>
    <xf numFmtId="0" fontId="6" fillId="0" borderId="132" xfId="2" applyFont="1" applyBorder="1" applyAlignment="1" applyProtection="1">
      <alignment horizontal="center" vertical="center" shrinkToFit="1"/>
      <protection locked="0"/>
    </xf>
    <xf numFmtId="0" fontId="38" fillId="0" borderId="0" xfId="2" applyFont="1" applyAlignment="1">
      <alignment horizontal="left" vertical="center"/>
    </xf>
    <xf numFmtId="0" fontId="38" fillId="0" borderId="0" xfId="2" applyFont="1" applyAlignment="1">
      <alignment horizontal="left" vertical="center" shrinkToFit="1"/>
    </xf>
    <xf numFmtId="0" fontId="59" fillId="0" borderId="0" xfId="2" applyFont="1" applyAlignment="1">
      <alignment horizontal="left" vertical="center" shrinkToFit="1"/>
    </xf>
    <xf numFmtId="0" fontId="10" fillId="0" borderId="106" xfId="2" applyFont="1" applyBorder="1" applyAlignment="1">
      <alignment horizontal="center" vertical="center"/>
    </xf>
    <xf numFmtId="0" fontId="10" fillId="0" borderId="108" xfId="2" applyFont="1" applyBorder="1" applyAlignment="1">
      <alignment horizontal="center" vertical="center"/>
    </xf>
    <xf numFmtId="0" fontId="10" fillId="0" borderId="121" xfId="2" applyFont="1" applyBorder="1" applyAlignment="1">
      <alignment horizontal="center" vertical="center"/>
    </xf>
    <xf numFmtId="0" fontId="10" fillId="0" borderId="122" xfId="2" applyFont="1" applyBorder="1" applyAlignment="1">
      <alignment horizontal="center" vertical="center"/>
    </xf>
    <xf numFmtId="0" fontId="10" fillId="0" borderId="107" xfId="2" applyFont="1" applyBorder="1" applyAlignment="1">
      <alignment horizontal="center" vertical="center"/>
    </xf>
    <xf numFmtId="0" fontId="10" fillId="0" borderId="123" xfId="2" applyFont="1" applyBorder="1" applyAlignment="1">
      <alignment horizontal="center" vertical="center"/>
    </xf>
    <xf numFmtId="0" fontId="10" fillId="0" borderId="124" xfId="2" applyFont="1" applyBorder="1" applyAlignment="1">
      <alignment horizontal="center" vertical="center"/>
    </xf>
    <xf numFmtId="0" fontId="5" fillId="0" borderId="109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31" fillId="0" borderId="7" xfId="2" applyFont="1" applyBorder="1" applyAlignment="1">
      <alignment horizontal="left" vertical="center"/>
    </xf>
    <xf numFmtId="0" fontId="31" fillId="0" borderId="17" xfId="2" applyFont="1" applyBorder="1" applyAlignment="1">
      <alignment horizontal="left" vertical="center"/>
    </xf>
    <xf numFmtId="0" fontId="31" fillId="0" borderId="7" xfId="2" applyFont="1" applyBorder="1" applyAlignment="1">
      <alignment horizontal="left" vertical="center" shrinkToFit="1"/>
    </xf>
    <xf numFmtId="0" fontId="31" fillId="0" borderId="17" xfId="2" applyFont="1" applyBorder="1" applyAlignment="1">
      <alignment horizontal="left" vertical="center" shrinkToFit="1"/>
    </xf>
    <xf numFmtId="0" fontId="62" fillId="0" borderId="51" xfId="2" applyFont="1" applyBorder="1" applyAlignment="1" applyProtection="1">
      <alignment horizontal="center" vertical="center" wrapText="1"/>
      <protection locked="0"/>
    </xf>
    <xf numFmtId="0" fontId="62" fillId="0" borderId="7" xfId="2" applyFont="1" applyBorder="1" applyAlignment="1" applyProtection="1">
      <alignment horizontal="center" vertical="center" wrapText="1"/>
      <protection locked="0"/>
    </xf>
    <xf numFmtId="0" fontId="62" fillId="0" borderId="110" xfId="2" applyFont="1" applyBorder="1" applyAlignment="1" applyProtection="1">
      <alignment horizontal="center" vertical="center" wrapText="1"/>
      <protection locked="0"/>
    </xf>
    <xf numFmtId="0" fontId="62" fillId="0" borderId="29" xfId="2" applyFont="1" applyBorder="1" applyAlignment="1" applyProtection="1">
      <alignment horizontal="center" vertical="center" wrapText="1"/>
      <protection locked="0"/>
    </xf>
    <xf numFmtId="0" fontId="62" fillId="0" borderId="0" xfId="2" applyFont="1" applyAlignment="1" applyProtection="1">
      <alignment horizontal="center" vertical="center" wrapText="1"/>
      <protection locked="0"/>
    </xf>
    <xf numFmtId="0" fontId="62" fillId="0" borderId="112" xfId="2" applyFont="1" applyBorder="1" applyAlignment="1" applyProtection="1">
      <alignment horizontal="center" vertical="center" wrapText="1"/>
      <protection locked="0"/>
    </xf>
    <xf numFmtId="0" fontId="5" fillId="0" borderId="58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31" fillId="0" borderId="0" xfId="2" applyFont="1" applyAlignment="1">
      <alignment horizontal="left" vertical="center"/>
    </xf>
    <xf numFmtId="0" fontId="31" fillId="0" borderId="41" xfId="2" applyFont="1" applyBorder="1" applyAlignment="1">
      <alignment horizontal="left" vertical="center"/>
    </xf>
    <xf numFmtId="0" fontId="31" fillId="0" borderId="0" xfId="2" applyFont="1" applyAlignment="1">
      <alignment horizontal="left" vertical="center" shrinkToFit="1"/>
    </xf>
    <xf numFmtId="0" fontId="31" fillId="0" borderId="41" xfId="2" applyFont="1" applyBorder="1" applyAlignment="1">
      <alignment horizontal="left" vertical="center" shrinkToFit="1"/>
    </xf>
    <xf numFmtId="0" fontId="5" fillId="0" borderId="59" xfId="2" applyFont="1" applyBorder="1" applyAlignment="1">
      <alignment horizontal="center" vertical="center"/>
    </xf>
    <xf numFmtId="0" fontId="5" fillId="0" borderId="130" xfId="2" applyFont="1" applyBorder="1" applyAlignment="1">
      <alignment horizontal="center" vertical="center"/>
    </xf>
    <xf numFmtId="0" fontId="15" fillId="0" borderId="54" xfId="2" applyFont="1" applyBorder="1" applyAlignment="1">
      <alignment horizontal="left" vertical="top"/>
    </xf>
    <xf numFmtId="0" fontId="15" fillId="0" borderId="130" xfId="2" applyFont="1" applyBorder="1" applyAlignment="1">
      <alignment horizontal="left" vertical="top"/>
    </xf>
    <xf numFmtId="0" fontId="31" fillId="0" borderId="54" xfId="2" applyFont="1" applyBorder="1" applyAlignment="1">
      <alignment horizontal="left" vertical="center" shrinkToFit="1"/>
    </xf>
    <xf numFmtId="0" fontId="31" fillId="0" borderId="130" xfId="2" applyFont="1" applyBorder="1" applyAlignment="1">
      <alignment horizontal="left" vertical="center" shrinkToFit="1"/>
    </xf>
    <xf numFmtId="0" fontId="65" fillId="0" borderId="15" xfId="2" applyFont="1" applyBorder="1" applyAlignment="1">
      <alignment horizontal="left" vertical="center" shrinkToFit="1"/>
    </xf>
    <xf numFmtId="0" fontId="65" fillId="0" borderId="16" xfId="2" applyFont="1" applyBorder="1" applyAlignment="1">
      <alignment horizontal="left" vertical="center" shrinkToFit="1"/>
    </xf>
    <xf numFmtId="0" fontId="31" fillId="0" borderId="21" xfId="2" applyFont="1" applyBorder="1" applyAlignment="1">
      <alignment horizontal="left" vertical="center" shrinkToFit="1"/>
    </xf>
    <xf numFmtId="0" fontId="31" fillId="0" borderId="128" xfId="2" applyFont="1" applyBorder="1" applyAlignment="1">
      <alignment horizontal="left" vertical="center" shrinkToFit="1"/>
    </xf>
    <xf numFmtId="0" fontId="5" fillId="0" borderId="58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41" xfId="2" applyFont="1" applyBorder="1" applyAlignment="1" applyProtection="1">
      <alignment horizontal="center" vertical="center" wrapText="1"/>
      <protection locked="0"/>
    </xf>
    <xf numFmtId="0" fontId="31" fillId="0" borderId="27" xfId="2" applyFont="1" applyBorder="1" applyAlignment="1">
      <alignment horizontal="left" vertical="center"/>
    </xf>
    <xf numFmtId="0" fontId="31" fillId="0" borderId="126" xfId="2" applyFont="1" applyBorder="1" applyAlignment="1">
      <alignment horizontal="left" vertical="center"/>
    </xf>
    <xf numFmtId="0" fontId="31" fillId="0" borderId="27" xfId="2" applyFont="1" applyBorder="1" applyAlignment="1">
      <alignment horizontal="left" vertical="center" shrinkToFit="1"/>
    </xf>
    <xf numFmtId="0" fontId="31" fillId="0" borderId="126" xfId="2" applyFont="1" applyBorder="1" applyAlignment="1">
      <alignment horizontal="left" vertical="center" shrinkToFit="1"/>
    </xf>
    <xf numFmtId="0" fontId="62" fillId="0" borderId="26" xfId="2" applyFont="1" applyBorder="1" applyAlignment="1" applyProtection="1">
      <alignment horizontal="center" vertical="center" wrapText="1"/>
      <protection locked="0"/>
    </xf>
    <xf numFmtId="0" fontId="62" fillId="0" borderId="27" xfId="2" applyFont="1" applyBorder="1" applyAlignment="1" applyProtection="1">
      <alignment horizontal="center" vertical="center" wrapText="1"/>
      <protection locked="0"/>
    </xf>
    <xf numFmtId="0" fontId="62" fillId="0" borderId="127" xfId="2" applyFont="1" applyBorder="1" applyAlignment="1" applyProtection="1">
      <alignment horizontal="center" vertical="center" wrapText="1"/>
      <protection locked="0"/>
    </xf>
    <xf numFmtId="0" fontId="62" fillId="0" borderId="131" xfId="2" applyFont="1" applyBorder="1" applyAlignment="1" applyProtection="1">
      <alignment horizontal="center" vertical="center" wrapText="1"/>
      <protection locked="0"/>
    </xf>
    <xf numFmtId="0" fontId="62" fillId="0" borderId="54" xfId="2" applyFont="1" applyBorder="1" applyAlignment="1" applyProtection="1">
      <alignment horizontal="center" vertical="center" wrapText="1"/>
      <protection locked="0"/>
    </xf>
    <xf numFmtId="0" fontId="62" fillId="0" borderId="60" xfId="2" applyFont="1" applyBorder="1" applyAlignment="1" applyProtection="1">
      <alignment horizontal="center" vertical="center" wrapText="1"/>
      <protection locked="0"/>
    </xf>
    <xf numFmtId="0" fontId="62" fillId="0" borderId="129" xfId="2" applyFont="1" applyBorder="1" applyAlignment="1" applyProtection="1">
      <alignment horizontal="center" vertical="center" wrapText="1"/>
      <protection locked="0"/>
    </xf>
    <xf numFmtId="0" fontId="62" fillId="0" borderId="21" xfId="2" applyFont="1" applyBorder="1" applyAlignment="1" applyProtection="1">
      <alignment horizontal="center" vertical="center" wrapText="1"/>
      <protection locked="0"/>
    </xf>
    <xf numFmtId="0" fontId="62" fillId="0" borderId="80" xfId="2" applyFont="1" applyBorder="1" applyAlignment="1" applyProtection="1">
      <alignment horizontal="center" vertical="center" wrapText="1"/>
      <protection locked="0"/>
    </xf>
    <xf numFmtId="0" fontId="64" fillId="0" borderId="76" xfId="2" applyFont="1" applyBorder="1" applyAlignment="1" applyProtection="1">
      <alignment horizontal="center" vertical="center" shrinkToFit="1"/>
      <protection locked="0"/>
    </xf>
    <xf numFmtId="0" fontId="64" fillId="0" borderId="22" xfId="2" applyFont="1" applyBorder="1" applyAlignment="1" applyProtection="1">
      <alignment horizontal="center" vertical="center" shrinkToFit="1"/>
      <protection locked="0"/>
    </xf>
    <xf numFmtId="0" fontId="64" fillId="0" borderId="50" xfId="2" applyFont="1" applyBorder="1" applyAlignment="1" applyProtection="1">
      <alignment horizontal="center" vertical="center" shrinkToFit="1"/>
      <protection locked="0"/>
    </xf>
    <xf numFmtId="0" fontId="39" fillId="0" borderId="0" xfId="2" applyFont="1" applyAlignment="1">
      <alignment horizontal="left" vertical="center" wrapText="1"/>
    </xf>
    <xf numFmtId="0" fontId="53" fillId="0" borderId="0" xfId="2" applyFont="1" applyAlignment="1">
      <alignment horizontal="center"/>
    </xf>
    <xf numFmtId="0" fontId="5" fillId="0" borderId="79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128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top"/>
    </xf>
    <xf numFmtId="0" fontId="15" fillId="0" borderId="128" xfId="2" applyFont="1" applyBorder="1" applyAlignment="1">
      <alignment horizontal="left" vertical="top"/>
    </xf>
    <xf numFmtId="0" fontId="5" fillId="0" borderId="5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15" fillId="0" borderId="0" xfId="2" applyFont="1" applyAlignment="1">
      <alignment horizontal="left" vertical="top"/>
    </xf>
    <xf numFmtId="0" fontId="15" fillId="0" borderId="41" xfId="2" applyFont="1" applyBorder="1" applyAlignment="1">
      <alignment horizontal="left" vertical="top"/>
    </xf>
    <xf numFmtId="0" fontId="5" fillId="0" borderId="125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126" xfId="2" applyFont="1" applyBorder="1" applyAlignment="1" applyProtection="1">
      <alignment horizontal="center" vertical="center" wrapText="1"/>
      <protection locked="0"/>
    </xf>
  </cellXfs>
  <cellStyles count="4">
    <cellStyle name="ハイパーリンク" xfId="3" builtinId="8"/>
    <cellStyle name="標準" xfId="0" builtinId="0"/>
    <cellStyle name="標準 2" xfId="1" xr:uid="{62C2EEFD-0C80-4DAF-8B19-A1CBF2AE4664}"/>
    <cellStyle name="標準 3" xfId="2" xr:uid="{9AAEA592-C6D7-41C7-B978-697B54F47427}"/>
  </cellStyles>
  <dxfs count="103"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8F8F8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auto="1"/>
      </font>
      <fill>
        <patternFill>
          <bgColor theme="3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1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theme="0"/>
        </patternFill>
      </fill>
    </dxf>
    <dxf>
      <fill>
        <patternFill>
          <bgColor theme="0" tint="-4.9989318521683403E-2"/>
        </patternFill>
      </fill>
    </dxf>
    <dxf>
      <fill>
        <patternFill>
          <f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9242"/>
      <color rgb="FF00A249"/>
      <color rgb="FFFFDDFF"/>
      <color rgb="FFF8F8F8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25</xdr:row>
      <xdr:rowOff>182880</xdr:rowOff>
    </xdr:from>
    <xdr:to>
      <xdr:col>1</xdr:col>
      <xdr:colOff>266700</xdr:colOff>
      <xdr:row>27</xdr:row>
      <xdr:rowOff>99060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8200" y="5897880"/>
          <a:ext cx="99060" cy="373380"/>
        </a:xfrm>
        <a:prstGeom prst="rightBrace">
          <a:avLst>
            <a:gd name="adj1" fmla="val 18971"/>
            <a:gd name="adj2" fmla="val 5000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419100</xdr:colOff>
      <xdr:row>35</xdr:row>
      <xdr:rowOff>76200</xdr:rowOff>
    </xdr:from>
    <xdr:to>
      <xdr:col>28</xdr:col>
      <xdr:colOff>251460</xdr:colOff>
      <xdr:row>36</xdr:row>
      <xdr:rowOff>137160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49440" y="9288780"/>
          <a:ext cx="1844040" cy="472440"/>
        </a:xfrm>
        <a:prstGeom prst="wedgeRectCallout">
          <a:avLst>
            <a:gd name="adj1" fmla="val -69464"/>
            <a:gd name="adj2" fmla="val -329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ご不明な点やご相談があり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ましたら、記入して下さい。</a:t>
          </a:r>
        </a:p>
      </xdr:txBody>
    </xdr:sp>
    <xdr:clientData/>
  </xdr:twoCellAnchor>
  <xdr:twoCellAnchor>
    <xdr:from>
      <xdr:col>25</xdr:col>
      <xdr:colOff>342900</xdr:colOff>
      <xdr:row>4</xdr:row>
      <xdr:rowOff>160020</xdr:rowOff>
    </xdr:from>
    <xdr:to>
      <xdr:col>29</xdr:col>
      <xdr:colOff>205740</xdr:colOff>
      <xdr:row>6</xdr:row>
      <xdr:rowOff>137160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106900" y="1074420"/>
          <a:ext cx="2545080" cy="43434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代表者・所属長の氏名</a:t>
          </a:r>
          <a:endParaRPr kumimoji="1" lang="en-US" altLang="ja-JP" sz="105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（校長，〇〇課長，保護者会長など）</a:t>
          </a:r>
        </a:p>
      </xdr:txBody>
    </xdr:sp>
    <xdr:clientData/>
  </xdr:twoCellAnchor>
  <xdr:twoCellAnchor>
    <xdr:from>
      <xdr:col>25</xdr:col>
      <xdr:colOff>381000</xdr:colOff>
      <xdr:row>8</xdr:row>
      <xdr:rowOff>38100</xdr:rowOff>
    </xdr:from>
    <xdr:to>
      <xdr:col>27</xdr:col>
      <xdr:colOff>175260</xdr:colOff>
      <xdr:row>9</xdr:row>
      <xdr:rowOff>114300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00" y="1866900"/>
          <a:ext cx="1135380" cy="304800"/>
        </a:xfrm>
        <a:prstGeom prst="wedgeRectCallout">
          <a:avLst>
            <a:gd name="adj1" fmla="val -79351"/>
            <a:gd name="adj2" fmla="val -3828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郵便番号不要</a:t>
          </a:r>
        </a:p>
      </xdr:txBody>
    </xdr:sp>
    <xdr:clientData/>
  </xdr:twoCellAnchor>
  <xdr:twoCellAnchor>
    <xdr:from>
      <xdr:col>0</xdr:col>
      <xdr:colOff>0</xdr:colOff>
      <xdr:row>36</xdr:row>
      <xdr:rowOff>243840</xdr:rowOff>
    </xdr:from>
    <xdr:to>
      <xdr:col>25</xdr:col>
      <xdr:colOff>38100</xdr:colOff>
      <xdr:row>42</xdr:row>
      <xdr:rowOff>160020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8458200"/>
          <a:ext cx="16802100" cy="130302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2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印刷・提出前に再確認</a:t>
          </a:r>
          <a:r>
            <a:rPr kumimoji="1" lang="ja-JP" altLang="en-US" sz="12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pPr algn="l"/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代表者は所属長の名前になっていますか？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</a:t>
          </a:r>
          <a:r>
            <a:rPr kumimoji="1" lang="ja-JP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領収書の枚数、宛名は合っていますか？</a:t>
          </a:r>
          <a:endParaRPr kumimoji="1" lang="en-US" altLang="ja-JP" sz="1100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    (</a:t>
          </a:r>
          <a:r>
            <a:rPr kumimoji="1" lang="ja-JP" altLang="en-US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宿泊される方</a:t>
          </a:r>
          <a:r>
            <a:rPr kumimoji="1" lang="en-US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)</a:t>
          </a:r>
          <a:r>
            <a:rPr kumimoji="1" lang="ja-JP" altLang="en-US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バ</a:t>
          </a:r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ス会社に運転手は、使用料がかかります。お間違えの無いようお願いします。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この申請書以外の提出書類には、入力が完了していますか？　　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アレルギー調査書に不足や誤りはありませんか？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38</xdr:row>
          <xdr:rowOff>91440</xdr:rowOff>
        </xdr:from>
        <xdr:to>
          <xdr:col>1</xdr:col>
          <xdr:colOff>30480</xdr:colOff>
          <xdr:row>39</xdr:row>
          <xdr:rowOff>53340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39</xdr:row>
          <xdr:rowOff>30480</xdr:rowOff>
        </xdr:from>
        <xdr:to>
          <xdr:col>1</xdr:col>
          <xdr:colOff>30480</xdr:colOff>
          <xdr:row>39</xdr:row>
          <xdr:rowOff>259080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39</xdr:row>
          <xdr:rowOff>213360</xdr:rowOff>
        </xdr:from>
        <xdr:to>
          <xdr:col>1</xdr:col>
          <xdr:colOff>30480</xdr:colOff>
          <xdr:row>40</xdr:row>
          <xdr:rowOff>175260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41</xdr:row>
          <xdr:rowOff>38100</xdr:rowOff>
        </xdr:from>
        <xdr:to>
          <xdr:col>1</xdr:col>
          <xdr:colOff>30480</xdr:colOff>
          <xdr:row>42</xdr:row>
          <xdr:rowOff>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0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40</xdr:row>
          <xdr:rowOff>114300</xdr:rowOff>
        </xdr:from>
        <xdr:to>
          <xdr:col>1</xdr:col>
          <xdr:colOff>30480</xdr:colOff>
          <xdr:row>41</xdr:row>
          <xdr:rowOff>76200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0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15240</xdr:colOff>
      <xdr:row>13</xdr:row>
      <xdr:rowOff>45720</xdr:rowOff>
    </xdr:from>
    <xdr:to>
      <xdr:col>32</xdr:col>
      <xdr:colOff>480060</xdr:colOff>
      <xdr:row>24</xdr:row>
      <xdr:rowOff>144780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6545580" y="3634740"/>
          <a:ext cx="5158740" cy="2994660"/>
          <a:chOff x="6545580" y="4069080"/>
          <a:chExt cx="5349240" cy="2956560"/>
        </a:xfrm>
      </xdr:grpSpPr>
      <xdr:sp macro="" textlink="">
        <xdr:nvSpPr>
          <xdr:cNvPr id="13" name="矢印: 折線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 rot="10800000">
            <a:off x="6629400" y="4890794"/>
            <a:ext cx="754380" cy="2134846"/>
          </a:xfrm>
          <a:prstGeom prst="bentArrow">
            <a:avLst>
              <a:gd name="adj1" fmla="val 17857"/>
              <a:gd name="adj2" fmla="val 25000"/>
              <a:gd name="adj3" fmla="val 25000"/>
              <a:gd name="adj4" fmla="val 43750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4" name="矢印: 折線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 rot="5400000">
            <a:off x="6384428" y="4230232"/>
            <a:ext cx="1168123" cy="845820"/>
          </a:xfrm>
          <a:prstGeom prst="bentArrow">
            <a:avLst>
              <a:gd name="adj1" fmla="val 17857"/>
              <a:gd name="adj2" fmla="val 8186"/>
              <a:gd name="adj3" fmla="val 26605"/>
              <a:gd name="adj4" fmla="val 28144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/>
        </xdr:nvGrpSpPr>
        <xdr:grpSpPr>
          <a:xfrm>
            <a:off x="6819900" y="4527987"/>
            <a:ext cx="5074920" cy="1909564"/>
            <a:chOff x="6819900" y="4527987"/>
            <a:chExt cx="5074920" cy="1909564"/>
          </a:xfrm>
        </xdr:grpSpPr>
        <xdr:sp macro="" textlink="">
          <xdr:nvSpPr>
            <xdr:cNvPr id="16" name="四角形: 角を丸くする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>
            <a:xfrm>
              <a:off x="6819900" y="4527987"/>
              <a:ext cx="5074920" cy="1909564"/>
            </a:xfrm>
            <a:prstGeom prst="roundRect">
              <a:avLst/>
            </a:prstGeom>
            <a:ln w="38100">
              <a:solidFill>
                <a:srgbClr val="FF0000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 研修形態を選択すると、入力するセルだけ残ります。リストで選択し、表示されているセルに時間・人数・日数を入力してください。</a:t>
              </a:r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</a:t>
              </a:r>
              <a:r>
                <a:rPr kumimoji="1" lang="ja-JP" altLang="en-US" sz="1100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en-US" altLang="ja-JP" sz="1050" u="none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※</a:t>
              </a:r>
              <a:r>
                <a:rPr kumimoji="1" lang="en-US" altLang="ja-JP" sz="1050" u="sng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ja-JP" altLang="en-US" sz="105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幼児，小中学生が利用する場合は記入不要</a:t>
              </a:r>
              <a:endParaRPr kumimoji="1" lang="en-US" altLang="ja-JP" sz="1050" u="sng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en-US" altLang="ja-JP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                    </a:t>
              </a:r>
              <a:r>
                <a:rPr kumimoji="1" lang="ja-JP" altLang="en-US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en-US" altLang="ja-JP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※</a:t>
              </a:r>
              <a:r>
                <a:rPr kumimoji="1" lang="ja-JP" altLang="en-US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ja-JP" altLang="en-US" sz="105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宿泊数が異なる場合は、２段に分けて入力して</a:t>
              </a:r>
              <a:endParaRPr kumimoji="1" lang="en-US" altLang="ja-JP" sz="1050" u="sng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　　 </a:t>
              </a:r>
              <a:r>
                <a:rPr kumimoji="1" lang="ja-JP" altLang="en-US" sz="105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ください</a:t>
              </a:r>
            </a:p>
          </xdr:txBody>
        </xdr:sp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7533" t="59030" r="81886" b="28527"/>
            <a:stretch/>
          </xdr:blipFill>
          <xdr:spPr>
            <a:xfrm>
              <a:off x="7025640" y="5104274"/>
              <a:ext cx="1485900" cy="1039467"/>
            </a:xfrm>
            <a:prstGeom prst="rect">
              <a:avLst/>
            </a:prstGeom>
          </xdr:spPr>
        </xdr:pic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350114" y="5403100"/>
              <a:ext cx="3444239" cy="32004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25</xdr:col>
      <xdr:colOff>441960</xdr:colOff>
      <xdr:row>25</xdr:row>
      <xdr:rowOff>38100</xdr:rowOff>
    </xdr:from>
    <xdr:to>
      <xdr:col>28</xdr:col>
      <xdr:colOff>601980</xdr:colOff>
      <xdr:row>27</xdr:row>
      <xdr:rowOff>7620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972300" y="6774180"/>
          <a:ext cx="2171700" cy="472440"/>
        </a:xfrm>
        <a:prstGeom prst="wedgeRectCallout">
          <a:avLst>
            <a:gd name="adj1" fmla="val -65464"/>
            <a:gd name="adj2" fmla="val -39420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研修室等の利用希望も、セルから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選択・入力してください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568960</xdr:colOff>
      <xdr:row>16</xdr:row>
      <xdr:rowOff>80430</xdr:rowOff>
    </xdr:from>
    <xdr:to>
      <xdr:col>32</xdr:col>
      <xdr:colOff>182880</xdr:colOff>
      <xdr:row>19</xdr:row>
      <xdr:rowOff>179490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815493" y="4025897"/>
          <a:ext cx="2958254" cy="810260"/>
        </a:xfrm>
        <a:prstGeom prst="wedgeRectCallout">
          <a:avLst>
            <a:gd name="adj1" fmla="val -69768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食事の欄は、内容を選択して人数を入力してください。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時間は原則記載の通りです。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518160</xdr:colOff>
      <xdr:row>40</xdr:row>
      <xdr:rowOff>160020</xdr:rowOff>
    </xdr:from>
    <xdr:to>
      <xdr:col>32</xdr:col>
      <xdr:colOff>335280</xdr:colOff>
      <xdr:row>42</xdr:row>
      <xdr:rowOff>121920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717280" y="10594340"/>
          <a:ext cx="3169920" cy="612140"/>
        </a:xfrm>
        <a:prstGeom prst="wedgeRectCallout">
          <a:avLst>
            <a:gd name="adj1" fmla="val -67562"/>
            <a:gd name="adj2" fmla="val -5154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●希望するものをリストから選択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●製作個数を入力してください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131232</xdr:colOff>
      <xdr:row>4</xdr:row>
      <xdr:rowOff>215055</xdr:rowOff>
    </xdr:from>
    <xdr:to>
      <xdr:col>33</xdr:col>
      <xdr:colOff>149013</xdr:colOff>
      <xdr:row>15</xdr:row>
      <xdr:rowOff>169335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8398932" y="1220895"/>
          <a:ext cx="4041141" cy="2651760"/>
          <a:chOff x="8374379" y="1150620"/>
          <a:chExt cx="2948941" cy="1874519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25000"/>
                    </a14:imgEffect>
                  </a14:imgLayer>
                </a14:imgProps>
              </a:ext>
            </a:extLst>
          </a:blip>
          <a:srcRect l="23453" t="53539" r="53249" b="22544"/>
          <a:stretch/>
        </xdr:blipFill>
        <xdr:spPr>
          <a:xfrm>
            <a:off x="8374379" y="1150620"/>
            <a:ext cx="2834641" cy="1676400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harpenSoften amount="25000"/>
                    </a14:imgEffect>
                  </a14:imgLayer>
                </a14:imgProps>
              </a:ext>
            </a:extLst>
          </a:blip>
          <a:srcRect l="42456" t="68767" r="52257" b="22791"/>
          <a:stretch/>
        </xdr:blipFill>
        <xdr:spPr>
          <a:xfrm>
            <a:off x="10675620" y="2402348"/>
            <a:ext cx="647700" cy="622791"/>
          </a:xfrm>
          <a:prstGeom prst="rect">
            <a:avLst/>
          </a:prstGeom>
        </xdr:spPr>
      </xdr:pic>
    </xdr:grpSp>
    <xdr:clientData/>
  </xdr:twoCellAnchor>
  <xdr:twoCellAnchor>
    <xdr:from>
      <xdr:col>27</xdr:col>
      <xdr:colOff>548640</xdr:colOff>
      <xdr:row>33</xdr:row>
      <xdr:rowOff>182880</xdr:rowOff>
    </xdr:from>
    <xdr:to>
      <xdr:col>32</xdr:col>
      <xdr:colOff>325120</xdr:colOff>
      <xdr:row>38</xdr:row>
      <xdr:rowOff>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747760" y="8575040"/>
          <a:ext cx="3129280" cy="1117600"/>
        </a:xfrm>
        <a:prstGeom prst="wedgeRectCallout">
          <a:avLst>
            <a:gd name="adj1" fmla="val -67548"/>
            <a:gd name="adj2" fmla="val -4467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野外活動のグループは児童生徒の数を入力してください。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（帯同する指導員が、準備の参考にするためのものです）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0</xdr:colOff>
      <xdr:row>44</xdr:row>
      <xdr:rowOff>0</xdr:rowOff>
    </xdr:from>
    <xdr:to>
      <xdr:col>27</xdr:col>
      <xdr:colOff>40640</xdr:colOff>
      <xdr:row>50</xdr:row>
      <xdr:rowOff>81280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0" y="11531600"/>
          <a:ext cx="8239760" cy="166624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6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印刷・提出前に再確認</a:t>
          </a:r>
          <a:r>
            <a:rPr kumimoji="1" lang="ja-JP" altLang="en-US" sz="16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pPr algn="l"/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活動プログラムはすべて入力してありますか？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野外活動プログラムは、雨天代替プログラムまで入力をお願いします。</a:t>
          </a:r>
          <a:endParaRPr kumimoji="1" lang="en-US" altLang="ja-JP" sz="1400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    </a:t>
          </a:r>
          <a:r>
            <a:rPr kumimoji="1" lang="ja-JP" altLang="en-US" sz="14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活動プログラムは「自主」か「依頼」かの入力もお願いします。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食事の時間や内容は、お間違えの無いようにお願い致します。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48</xdr:row>
          <xdr:rowOff>144780</xdr:rowOff>
        </xdr:from>
        <xdr:to>
          <xdr:col>1</xdr:col>
          <xdr:colOff>114300</xdr:colOff>
          <xdr:row>49</xdr:row>
          <xdr:rowOff>220980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1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47</xdr:row>
          <xdr:rowOff>160020</xdr:rowOff>
        </xdr:from>
        <xdr:to>
          <xdr:col>1</xdr:col>
          <xdr:colOff>106680</xdr:colOff>
          <xdr:row>48</xdr:row>
          <xdr:rowOff>213360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46</xdr:row>
          <xdr:rowOff>190500</xdr:rowOff>
        </xdr:from>
        <xdr:to>
          <xdr:col>1</xdr:col>
          <xdr:colOff>106680</xdr:colOff>
          <xdr:row>47</xdr:row>
          <xdr:rowOff>243840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45</xdr:row>
          <xdr:rowOff>220980</xdr:rowOff>
        </xdr:from>
        <xdr:to>
          <xdr:col>1</xdr:col>
          <xdr:colOff>106680</xdr:colOff>
          <xdr:row>47</xdr:row>
          <xdr:rowOff>7620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492760</xdr:colOff>
      <xdr:row>14</xdr:row>
      <xdr:rowOff>17782</xdr:rowOff>
    </xdr:from>
    <xdr:to>
      <xdr:col>38</xdr:col>
      <xdr:colOff>101600</xdr:colOff>
      <xdr:row>19</xdr:row>
      <xdr:rowOff>91441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752493" y="3489115"/>
          <a:ext cx="2953174" cy="1258993"/>
        </a:xfrm>
        <a:prstGeom prst="wedgeRectCallout">
          <a:avLst>
            <a:gd name="adj1" fmla="val -65005"/>
            <a:gd name="adj2" fmla="val -42654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活動プログラムを選択してください。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自主活動を行う場合は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を、職員に指導を依頼する場合は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依頼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を選択してください。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579120</xdr:colOff>
      <xdr:row>23</xdr:row>
      <xdr:rowOff>182880</xdr:rowOff>
    </xdr:from>
    <xdr:to>
      <xdr:col>32</xdr:col>
      <xdr:colOff>193040</xdr:colOff>
      <xdr:row>27</xdr:row>
      <xdr:rowOff>121920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778240" y="5750560"/>
          <a:ext cx="2966720" cy="873760"/>
        </a:xfrm>
        <a:prstGeom prst="wedgeRectCallout">
          <a:avLst>
            <a:gd name="adj1" fmla="val -69768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活動プログラムが２つ以上ある場合や、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「その他」を選択した場合は備考欄に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記入してください。</a:t>
          </a:r>
        </a:p>
      </xdr:txBody>
    </xdr:sp>
    <xdr:clientData/>
  </xdr:twoCellAnchor>
  <xdr:twoCellAnchor>
    <xdr:from>
      <xdr:col>27</xdr:col>
      <xdr:colOff>568957</xdr:colOff>
      <xdr:row>20</xdr:row>
      <xdr:rowOff>4232</xdr:rowOff>
    </xdr:from>
    <xdr:to>
      <xdr:col>32</xdr:col>
      <xdr:colOff>182877</xdr:colOff>
      <xdr:row>23</xdr:row>
      <xdr:rowOff>103292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B2023B68-99B6-4F90-B687-1916BB968273}"/>
            </a:ext>
          </a:extLst>
        </xdr:cNvPr>
        <xdr:cNvSpPr/>
      </xdr:nvSpPr>
      <xdr:spPr>
        <a:xfrm>
          <a:off x="8815490" y="4897965"/>
          <a:ext cx="2958254" cy="810260"/>
        </a:xfrm>
        <a:prstGeom prst="wedgeRectCallout">
          <a:avLst>
            <a:gd name="adj1" fmla="val -69768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退所点検は原則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8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40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からになります。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9</xdr:row>
      <xdr:rowOff>7620</xdr:rowOff>
    </xdr:from>
    <xdr:to>
      <xdr:col>13</xdr:col>
      <xdr:colOff>464820</xdr:colOff>
      <xdr:row>10</xdr:row>
      <xdr:rowOff>144780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010400" y="2293620"/>
          <a:ext cx="2209800" cy="350520"/>
        </a:xfrm>
        <a:prstGeom prst="wedgeRectCallout">
          <a:avLst>
            <a:gd name="adj1" fmla="val -56959"/>
            <a:gd name="adj2" fmla="val -464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学年の欄は、数字のみ入力する</a:t>
          </a:r>
          <a:endParaRPr kumimoji="1" lang="en-US" altLang="ja-JP" sz="105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53340</xdr:colOff>
      <xdr:row>13</xdr:row>
      <xdr:rowOff>53340</xdr:rowOff>
    </xdr:from>
    <xdr:to>
      <xdr:col>28</xdr:col>
      <xdr:colOff>99060</xdr:colOff>
      <xdr:row>14</xdr:row>
      <xdr:rowOff>182880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957060" y="2286000"/>
          <a:ext cx="2354580" cy="35814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グ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レーのセルに入力してください。</a:t>
          </a:r>
        </a:p>
      </xdr:txBody>
    </xdr:sp>
    <xdr:clientData/>
  </xdr:twoCellAnchor>
  <xdr:twoCellAnchor>
    <xdr:from>
      <xdr:col>22</xdr:col>
      <xdr:colOff>15240</xdr:colOff>
      <xdr:row>25</xdr:row>
      <xdr:rowOff>228596</xdr:rowOff>
    </xdr:from>
    <xdr:to>
      <xdr:col>28</xdr:col>
      <xdr:colOff>327660</xdr:colOff>
      <xdr:row>31</xdr:row>
      <xdr:rowOff>68575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6926580" y="5882636"/>
          <a:ext cx="2621280" cy="1142999"/>
          <a:chOff x="6979920" y="5867396"/>
          <a:chExt cx="2621280" cy="1127759"/>
        </a:xfrm>
      </xdr:grpSpPr>
      <xdr:sp macro="" textlink="">
        <xdr:nvSpPr>
          <xdr:cNvPr id="4" name="吹き出し: 四角形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6979920" y="5867396"/>
            <a:ext cx="2621280" cy="1127759"/>
          </a:xfrm>
          <a:prstGeom prst="wedgeRectCallout">
            <a:avLst>
              <a:gd name="adj1" fmla="val -61924"/>
              <a:gd name="adj2" fmla="val -36648"/>
            </a:avLst>
          </a:prstGeom>
          <a:ln w="190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ja-JP" altLang="en-US" sz="1000" baseline="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領収書が「引率者と研修生に分けて２枚」必要な団体は、 　　　</a:t>
            </a:r>
            <a:r>
              <a:rPr kumimoji="1" lang="ja-JP" altLang="en-US" sz="100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のセルにも入力してください。</a:t>
            </a:r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algn="l"/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algn="l"/>
            <a:r>
              <a:rPr kumimoji="1" lang="ja-JP" altLang="en-US" sz="100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合計数の欄と　　　　 のセルの合計が合うように入力お願いします。</a:t>
            </a:r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24800" y="6135941"/>
            <a:ext cx="434340" cy="15055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7901940" y="6606540"/>
            <a:ext cx="434340" cy="15055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22</xdr:col>
      <xdr:colOff>76200</xdr:colOff>
      <xdr:row>39</xdr:row>
      <xdr:rowOff>243840</xdr:rowOff>
    </xdr:from>
    <xdr:to>
      <xdr:col>24</xdr:col>
      <xdr:colOff>320040</xdr:colOff>
      <xdr:row>40</xdr:row>
      <xdr:rowOff>228600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979920" y="9326880"/>
          <a:ext cx="899160" cy="350520"/>
        </a:xfrm>
        <a:prstGeom prst="wedgeRectCallout">
          <a:avLst>
            <a:gd name="adj1" fmla="val -81532"/>
            <a:gd name="adj2" fmla="val -32393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 baseline="0">
              <a:solidFill>
                <a:srgbClr val="FF0000"/>
              </a:solidFill>
              <a:latin typeface="+mn-ea"/>
              <a:ea typeface="+mn-ea"/>
            </a:rPr>
            <a:t> 要注意</a:t>
          </a:r>
          <a:endParaRPr kumimoji="1" lang="ja-JP" altLang="en-US" sz="14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4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4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4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4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4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4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4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4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4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4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24</xdr:row>
          <xdr:rowOff>0</xdr:rowOff>
        </xdr:from>
        <xdr:to>
          <xdr:col>3</xdr:col>
          <xdr:colOff>236220</xdr:colOff>
          <xdr:row>25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4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25</xdr:row>
          <xdr:rowOff>0</xdr:rowOff>
        </xdr:from>
        <xdr:to>
          <xdr:col>3</xdr:col>
          <xdr:colOff>236220</xdr:colOff>
          <xdr:row>26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4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26</xdr:row>
          <xdr:rowOff>0</xdr:rowOff>
        </xdr:from>
        <xdr:to>
          <xdr:col>3</xdr:col>
          <xdr:colOff>236220</xdr:colOff>
          <xdr:row>27</xdr:row>
          <xdr:rowOff>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4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27</xdr:row>
          <xdr:rowOff>0</xdr:rowOff>
        </xdr:from>
        <xdr:to>
          <xdr:col>3</xdr:col>
          <xdr:colOff>236220</xdr:colOff>
          <xdr:row>28</xdr:row>
          <xdr:rowOff>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4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4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24</xdr:row>
          <xdr:rowOff>0</xdr:rowOff>
        </xdr:from>
        <xdr:to>
          <xdr:col>8</xdr:col>
          <xdr:colOff>236220</xdr:colOff>
          <xdr:row>25</xdr:row>
          <xdr:rowOff>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4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25</xdr:row>
          <xdr:rowOff>0</xdr:rowOff>
        </xdr:from>
        <xdr:to>
          <xdr:col>8</xdr:col>
          <xdr:colOff>236220</xdr:colOff>
          <xdr:row>26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4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26</xdr:row>
          <xdr:rowOff>0</xdr:rowOff>
        </xdr:from>
        <xdr:to>
          <xdr:col>8</xdr:col>
          <xdr:colOff>236220</xdr:colOff>
          <xdr:row>27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4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27</xdr:row>
          <xdr:rowOff>0</xdr:rowOff>
        </xdr:from>
        <xdr:to>
          <xdr:col>8</xdr:col>
          <xdr:colOff>236220</xdr:colOff>
          <xdr:row>28</xdr:row>
          <xdr:rowOff>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4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33</xdr:row>
          <xdr:rowOff>0</xdr:rowOff>
        </xdr:from>
        <xdr:to>
          <xdr:col>3</xdr:col>
          <xdr:colOff>236220</xdr:colOff>
          <xdr:row>34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4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34</xdr:row>
          <xdr:rowOff>0</xdr:rowOff>
        </xdr:from>
        <xdr:to>
          <xdr:col>3</xdr:col>
          <xdr:colOff>236220</xdr:colOff>
          <xdr:row>35</xdr:row>
          <xdr:rowOff>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4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33</xdr:row>
          <xdr:rowOff>0</xdr:rowOff>
        </xdr:from>
        <xdr:to>
          <xdr:col>8</xdr:col>
          <xdr:colOff>236220</xdr:colOff>
          <xdr:row>34</xdr:row>
          <xdr:rowOff>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4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34</xdr:row>
          <xdr:rowOff>0</xdr:rowOff>
        </xdr:from>
        <xdr:to>
          <xdr:col>8</xdr:col>
          <xdr:colOff>236220</xdr:colOff>
          <xdr:row>35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4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28</xdr:row>
          <xdr:rowOff>0</xdr:rowOff>
        </xdr:from>
        <xdr:to>
          <xdr:col>3</xdr:col>
          <xdr:colOff>236220</xdr:colOff>
          <xdr:row>29</xdr:row>
          <xdr:rowOff>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4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29</xdr:row>
          <xdr:rowOff>0</xdr:rowOff>
        </xdr:from>
        <xdr:to>
          <xdr:col>3</xdr:col>
          <xdr:colOff>236220</xdr:colOff>
          <xdr:row>30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4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30</xdr:row>
          <xdr:rowOff>0</xdr:rowOff>
        </xdr:from>
        <xdr:to>
          <xdr:col>3</xdr:col>
          <xdr:colOff>236220</xdr:colOff>
          <xdr:row>31</xdr:row>
          <xdr:rowOff>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4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31</xdr:row>
          <xdr:rowOff>0</xdr:rowOff>
        </xdr:from>
        <xdr:to>
          <xdr:col>3</xdr:col>
          <xdr:colOff>236220</xdr:colOff>
          <xdr:row>32</xdr:row>
          <xdr:rowOff>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4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32</xdr:row>
          <xdr:rowOff>0</xdr:rowOff>
        </xdr:from>
        <xdr:to>
          <xdr:col>3</xdr:col>
          <xdr:colOff>236220</xdr:colOff>
          <xdr:row>33</xdr:row>
          <xdr:rowOff>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4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28</xdr:row>
          <xdr:rowOff>0</xdr:rowOff>
        </xdr:from>
        <xdr:to>
          <xdr:col>8</xdr:col>
          <xdr:colOff>236220</xdr:colOff>
          <xdr:row>29</xdr:row>
          <xdr:rowOff>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4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29</xdr:row>
          <xdr:rowOff>0</xdr:rowOff>
        </xdr:from>
        <xdr:to>
          <xdr:col>8</xdr:col>
          <xdr:colOff>236220</xdr:colOff>
          <xdr:row>30</xdr:row>
          <xdr:rowOff>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4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30</xdr:row>
          <xdr:rowOff>0</xdr:rowOff>
        </xdr:from>
        <xdr:to>
          <xdr:col>8</xdr:col>
          <xdr:colOff>236220</xdr:colOff>
          <xdr:row>31</xdr:row>
          <xdr:rowOff>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4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31</xdr:row>
          <xdr:rowOff>0</xdr:rowOff>
        </xdr:from>
        <xdr:to>
          <xdr:col>8</xdr:col>
          <xdr:colOff>236220</xdr:colOff>
          <xdr:row>32</xdr:row>
          <xdr:rowOff>0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4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32</xdr:row>
          <xdr:rowOff>0</xdr:rowOff>
        </xdr:from>
        <xdr:to>
          <xdr:col>8</xdr:col>
          <xdr:colOff>236220</xdr:colOff>
          <xdr:row>33</xdr:row>
          <xdr:rowOff>0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4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37</xdr:row>
          <xdr:rowOff>15240</xdr:rowOff>
        </xdr:from>
        <xdr:to>
          <xdr:col>1</xdr:col>
          <xdr:colOff>7620</xdr:colOff>
          <xdr:row>37</xdr:row>
          <xdr:rowOff>251460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4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35</xdr:row>
          <xdr:rowOff>0</xdr:rowOff>
        </xdr:from>
        <xdr:to>
          <xdr:col>3</xdr:col>
          <xdr:colOff>236220</xdr:colOff>
          <xdr:row>36</xdr:row>
          <xdr:rowOff>0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4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35</xdr:row>
          <xdr:rowOff>0</xdr:rowOff>
        </xdr:from>
        <xdr:to>
          <xdr:col>8</xdr:col>
          <xdr:colOff>236220</xdr:colOff>
          <xdr:row>36</xdr:row>
          <xdr:rowOff>0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4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21</xdr:row>
          <xdr:rowOff>0</xdr:rowOff>
        </xdr:from>
        <xdr:to>
          <xdr:col>3</xdr:col>
          <xdr:colOff>236220</xdr:colOff>
          <xdr:row>22</xdr:row>
          <xdr:rowOff>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4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22</xdr:row>
          <xdr:rowOff>0</xdr:rowOff>
        </xdr:from>
        <xdr:to>
          <xdr:col>3</xdr:col>
          <xdr:colOff>236220</xdr:colOff>
          <xdr:row>23</xdr:row>
          <xdr:rowOff>0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4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21</xdr:row>
          <xdr:rowOff>0</xdr:rowOff>
        </xdr:from>
        <xdr:to>
          <xdr:col>8</xdr:col>
          <xdr:colOff>236220</xdr:colOff>
          <xdr:row>22</xdr:row>
          <xdr:rowOff>0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4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22</xdr:row>
          <xdr:rowOff>0</xdr:rowOff>
        </xdr:from>
        <xdr:to>
          <xdr:col>8</xdr:col>
          <xdr:colOff>236220</xdr:colOff>
          <xdr:row>23</xdr:row>
          <xdr:rowOff>0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4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22860</xdr:colOff>
      <xdr:row>8</xdr:row>
      <xdr:rowOff>53340</xdr:rowOff>
    </xdr:from>
    <xdr:to>
      <xdr:col>29</xdr:col>
      <xdr:colOff>358140</xdr:colOff>
      <xdr:row>11</xdr:row>
      <xdr:rowOff>7620</xdr:rowOff>
    </xdr:to>
    <xdr:sp macro="" textlink="">
      <xdr:nvSpPr>
        <xdr:cNvPr id="42" name="吹き出し: 四角形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6652260" y="1653540"/>
          <a:ext cx="2971800" cy="64008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アレルギー症状によって対応できない場合があります。児童・生徒のアレルギー症状について、保護者様に直接お話をうかがう場合もあります。 </a:t>
          </a:r>
        </a:p>
      </xdr:txBody>
    </xdr:sp>
    <xdr:clientData/>
  </xdr:twoCellAnchor>
  <xdr:twoCellAnchor>
    <xdr:from>
      <xdr:col>22</xdr:col>
      <xdr:colOff>91440</xdr:colOff>
      <xdr:row>21</xdr:row>
      <xdr:rowOff>53340</xdr:rowOff>
    </xdr:from>
    <xdr:to>
      <xdr:col>29</xdr:col>
      <xdr:colOff>144780</xdr:colOff>
      <xdr:row>23</xdr:row>
      <xdr:rowOff>83820</xdr:rowOff>
    </xdr:to>
    <xdr:sp macro="" textlink="">
      <xdr:nvSpPr>
        <xdr:cNvPr id="43" name="吹き出し: 四角形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6720840" y="5090160"/>
          <a:ext cx="2689860" cy="48768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オレンジ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のセルにアレルゲンのナンバーを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  <xdr:twoCellAnchor>
    <xdr:from>
      <xdr:col>22</xdr:col>
      <xdr:colOff>83820</xdr:colOff>
      <xdr:row>23</xdr:row>
      <xdr:rowOff>167640</xdr:rowOff>
    </xdr:from>
    <xdr:to>
      <xdr:col>29</xdr:col>
      <xdr:colOff>601980</xdr:colOff>
      <xdr:row>26</xdr:row>
      <xdr:rowOff>91440</xdr:rowOff>
    </xdr:to>
    <xdr:sp macro="" textlink="">
      <xdr:nvSpPr>
        <xdr:cNvPr id="44" name="吹き出し: 四角形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6713220" y="5661660"/>
          <a:ext cx="3154680" cy="60960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00924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上記にアレルゲンがない場合は、</a:t>
          </a:r>
          <a:r>
            <a:rPr kumimoji="1" lang="ja-JP" altLang="en-US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</a:t>
          </a:r>
          <a:r>
            <a:rPr kumimoji="1" lang="en-US" altLang="ja-JP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35</a:t>
          </a:r>
          <a:r>
            <a:rPr kumimoji="1" lang="ja-JP" altLang="en-US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その他」</a:t>
          </a:r>
          <a:endParaRPr kumimoji="1" lang="en-US" altLang="ja-JP" sz="1100" b="1" baseline="0">
            <a:solidFill>
              <a:srgbClr val="009242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を選択し、アレルゲンを備考欄に</a:t>
          </a:r>
          <a:r>
            <a:rPr kumimoji="1" lang="ja-JP" altLang="en-US" sz="1000" b="1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18" Type="http://schemas.openxmlformats.org/officeDocument/2006/relationships/ctrlProp" Target="../ctrlProps/ctrlProp24.xml"/><Relationship Id="rId26" Type="http://schemas.openxmlformats.org/officeDocument/2006/relationships/ctrlProp" Target="../ctrlProps/ctrlProp32.xml"/><Relationship Id="rId39" Type="http://schemas.openxmlformats.org/officeDocument/2006/relationships/ctrlProp" Target="../ctrlProps/ctrlProp45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27.xml"/><Relationship Id="rId34" Type="http://schemas.openxmlformats.org/officeDocument/2006/relationships/ctrlProp" Target="../ctrlProps/ctrlProp40.xml"/><Relationship Id="rId42" Type="http://schemas.openxmlformats.org/officeDocument/2006/relationships/ctrlProp" Target="../ctrlProps/ctrlProp48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5" Type="http://schemas.openxmlformats.org/officeDocument/2006/relationships/ctrlProp" Target="../ctrlProps/ctrlProp31.xml"/><Relationship Id="rId33" Type="http://schemas.openxmlformats.org/officeDocument/2006/relationships/ctrlProp" Target="../ctrlProps/ctrlProp39.xml"/><Relationship Id="rId38" Type="http://schemas.openxmlformats.org/officeDocument/2006/relationships/ctrlProp" Target="../ctrlProps/ctrlProp4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2.xml"/><Relationship Id="rId20" Type="http://schemas.openxmlformats.org/officeDocument/2006/relationships/ctrlProp" Target="../ctrlProps/ctrlProp26.xml"/><Relationship Id="rId29" Type="http://schemas.openxmlformats.org/officeDocument/2006/relationships/ctrlProp" Target="../ctrlProps/ctrlProp35.xml"/><Relationship Id="rId41" Type="http://schemas.openxmlformats.org/officeDocument/2006/relationships/ctrlProp" Target="../ctrlProps/ctrlProp4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24" Type="http://schemas.openxmlformats.org/officeDocument/2006/relationships/ctrlProp" Target="../ctrlProps/ctrlProp30.xml"/><Relationship Id="rId32" Type="http://schemas.openxmlformats.org/officeDocument/2006/relationships/ctrlProp" Target="../ctrlProps/ctrlProp38.xml"/><Relationship Id="rId37" Type="http://schemas.openxmlformats.org/officeDocument/2006/relationships/ctrlProp" Target="../ctrlProps/ctrlProp43.xml"/><Relationship Id="rId40" Type="http://schemas.openxmlformats.org/officeDocument/2006/relationships/ctrlProp" Target="../ctrlProps/ctrlProp46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23" Type="http://schemas.openxmlformats.org/officeDocument/2006/relationships/ctrlProp" Target="../ctrlProps/ctrlProp29.xml"/><Relationship Id="rId28" Type="http://schemas.openxmlformats.org/officeDocument/2006/relationships/ctrlProp" Target="../ctrlProps/ctrlProp34.xml"/><Relationship Id="rId36" Type="http://schemas.openxmlformats.org/officeDocument/2006/relationships/ctrlProp" Target="../ctrlProps/ctrlProp42.xml"/><Relationship Id="rId10" Type="http://schemas.openxmlformats.org/officeDocument/2006/relationships/ctrlProp" Target="../ctrlProps/ctrlProp16.xml"/><Relationship Id="rId19" Type="http://schemas.openxmlformats.org/officeDocument/2006/relationships/ctrlProp" Target="../ctrlProps/ctrlProp25.xml"/><Relationship Id="rId31" Type="http://schemas.openxmlformats.org/officeDocument/2006/relationships/ctrlProp" Target="../ctrlProps/ctrlProp37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Relationship Id="rId22" Type="http://schemas.openxmlformats.org/officeDocument/2006/relationships/ctrlProp" Target="../ctrlProps/ctrlProp28.xml"/><Relationship Id="rId27" Type="http://schemas.openxmlformats.org/officeDocument/2006/relationships/ctrlProp" Target="../ctrlProps/ctrlProp33.xml"/><Relationship Id="rId30" Type="http://schemas.openxmlformats.org/officeDocument/2006/relationships/ctrlProp" Target="../ctrlProps/ctrlProp36.xml"/><Relationship Id="rId35" Type="http://schemas.openxmlformats.org/officeDocument/2006/relationships/ctrlProp" Target="../ctrlProps/ctrlProp41.xml"/><Relationship Id="rId43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9FB9-7D4A-4C34-A9A7-824905721DA9}">
  <sheetPr>
    <tabColor rgb="FF00B0F0"/>
  </sheetPr>
  <dimension ref="A1:Y120"/>
  <sheetViews>
    <sheetView showGridLines="0" tabSelected="1" view="pageBreakPreview" zoomScaleNormal="100" zoomScaleSheetLayoutView="100" workbookViewId="0">
      <selection sqref="A1:D1"/>
    </sheetView>
  </sheetViews>
  <sheetFormatPr defaultRowHeight="18" x14ac:dyDescent="0.45"/>
  <cols>
    <col min="1" max="9" width="3.69921875" customWidth="1"/>
    <col min="10" max="10" width="0.296875" customWidth="1"/>
    <col min="11" max="20" width="3.69921875" customWidth="1"/>
    <col min="21" max="21" width="0.296875" customWidth="1"/>
    <col min="22" max="25" width="3.69921875" customWidth="1"/>
  </cols>
  <sheetData>
    <row r="1" spans="1:25" x14ac:dyDescent="0.45">
      <c r="A1" s="267" t="s">
        <v>4</v>
      </c>
      <c r="B1" s="267"/>
      <c r="C1" s="267"/>
      <c r="D1" s="267"/>
    </row>
    <row r="2" spans="1:25" x14ac:dyDescent="0.45">
      <c r="S2" s="130"/>
      <c r="T2" s="268">
        <f ca="1">TODAY()</f>
        <v>46161</v>
      </c>
      <c r="U2" s="268"/>
      <c r="V2" s="268"/>
      <c r="W2" s="268"/>
      <c r="X2" s="268"/>
      <c r="Y2" s="268"/>
    </row>
    <row r="3" spans="1:25" ht="18" customHeight="1" x14ac:dyDescent="0.45">
      <c r="A3" s="269" t="s">
        <v>3</v>
      </c>
      <c r="B3" s="269"/>
      <c r="C3" s="269"/>
      <c r="D3" s="269"/>
      <c r="E3" s="269"/>
      <c r="F3" s="269"/>
      <c r="G3" s="269"/>
      <c r="H3" s="269"/>
      <c r="I3" s="269"/>
      <c r="J3" s="121"/>
    </row>
    <row r="4" spans="1:25" ht="23.4" customHeight="1" x14ac:dyDescent="0.45">
      <c r="K4" s="270" t="s">
        <v>0</v>
      </c>
      <c r="L4" s="270"/>
      <c r="M4" s="270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</row>
    <row r="5" spans="1:25" ht="23.4" customHeight="1" x14ac:dyDescent="0.45">
      <c r="K5" s="272" t="s">
        <v>183</v>
      </c>
      <c r="L5" s="272"/>
      <c r="M5" s="272"/>
      <c r="N5" s="215" t="s">
        <v>182</v>
      </c>
      <c r="O5" s="215"/>
      <c r="P5" s="292"/>
      <c r="Q5" s="292"/>
      <c r="R5" s="293" t="s">
        <v>184</v>
      </c>
      <c r="S5" s="293"/>
      <c r="T5" s="294"/>
      <c r="U5" s="294"/>
      <c r="V5" s="294"/>
      <c r="W5" s="294"/>
      <c r="X5" s="294"/>
      <c r="Y5" s="294"/>
    </row>
    <row r="6" spans="1:25" ht="16.8" customHeight="1" x14ac:dyDescent="0.45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1:25" ht="25.8" customHeight="1" x14ac:dyDescent="0.45">
      <c r="A7" s="319" t="s">
        <v>5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</row>
    <row r="8" spans="1:25" ht="31.2" customHeight="1" x14ac:dyDescent="0.45">
      <c r="A8" s="320" t="s">
        <v>40</v>
      </c>
      <c r="B8" s="321"/>
      <c r="C8" s="321"/>
      <c r="D8" s="322"/>
      <c r="E8" s="323"/>
      <c r="F8" s="323"/>
      <c r="G8" s="323"/>
      <c r="H8" s="323"/>
      <c r="I8" s="323"/>
      <c r="J8" s="323"/>
      <c r="K8" s="323"/>
      <c r="L8" s="323"/>
      <c r="M8" s="323"/>
      <c r="N8" s="324" t="s">
        <v>41</v>
      </c>
      <c r="O8" s="325"/>
      <c r="P8" s="326"/>
      <c r="Q8" s="327"/>
      <c r="R8" s="327"/>
      <c r="S8" s="327"/>
      <c r="T8" s="327"/>
      <c r="U8" s="327"/>
      <c r="V8" s="327"/>
      <c r="W8" s="327"/>
      <c r="X8" s="327"/>
      <c r="Y8" s="328"/>
    </row>
    <row r="9" spans="1:25" ht="21" customHeight="1" x14ac:dyDescent="0.45">
      <c r="A9" s="223" t="s">
        <v>42</v>
      </c>
      <c r="B9" s="224"/>
      <c r="C9" s="225"/>
      <c r="D9" s="232"/>
      <c r="E9" s="233"/>
      <c r="F9" s="233"/>
      <c r="G9" s="233"/>
      <c r="H9" s="233"/>
      <c r="I9" s="233"/>
      <c r="J9" s="233"/>
      <c r="K9" s="233"/>
      <c r="L9" s="233"/>
      <c r="M9" s="234"/>
      <c r="N9" s="288" t="s">
        <v>7</v>
      </c>
      <c r="O9" s="289"/>
      <c r="P9" s="290"/>
      <c r="Q9" s="271"/>
      <c r="R9" s="271"/>
      <c r="S9" s="271"/>
      <c r="T9" s="271"/>
      <c r="U9" s="271"/>
      <c r="V9" s="271"/>
      <c r="W9" s="271"/>
      <c r="X9" s="271"/>
      <c r="Y9" s="291"/>
    </row>
    <row r="10" spans="1:25" ht="21" customHeight="1" x14ac:dyDescent="0.45">
      <c r="A10" s="226"/>
      <c r="B10" s="227"/>
      <c r="C10" s="228"/>
      <c r="D10" s="235"/>
      <c r="E10" s="236"/>
      <c r="F10" s="236"/>
      <c r="G10" s="236"/>
      <c r="H10" s="236"/>
      <c r="I10" s="236"/>
      <c r="J10" s="236"/>
      <c r="K10" s="236"/>
      <c r="L10" s="236"/>
      <c r="M10" s="237"/>
      <c r="N10" s="276" t="s">
        <v>1</v>
      </c>
      <c r="O10" s="243"/>
      <c r="P10" s="244"/>
      <c r="Q10" s="209"/>
      <c r="R10" s="210"/>
      <c r="S10" s="210"/>
      <c r="T10" s="210"/>
      <c r="U10" s="210"/>
      <c r="V10" s="210"/>
      <c r="W10" s="210"/>
      <c r="X10" s="210"/>
      <c r="Y10" s="211"/>
    </row>
    <row r="11" spans="1:25" ht="21" customHeight="1" x14ac:dyDescent="0.45">
      <c r="A11" s="229"/>
      <c r="B11" s="230"/>
      <c r="C11" s="231"/>
      <c r="D11" s="238"/>
      <c r="E11" s="239"/>
      <c r="F11" s="239"/>
      <c r="G11" s="239"/>
      <c r="H11" s="239"/>
      <c r="I11" s="239"/>
      <c r="J11" s="239"/>
      <c r="K11" s="239"/>
      <c r="L11" s="239"/>
      <c r="M11" s="240"/>
      <c r="N11" s="276" t="s">
        <v>8</v>
      </c>
      <c r="O11" s="243"/>
      <c r="P11" s="244"/>
      <c r="Q11" s="212"/>
      <c r="R11" s="213"/>
      <c r="S11" s="213"/>
      <c r="T11" s="213"/>
      <c r="U11" s="213"/>
      <c r="V11" s="213"/>
      <c r="W11" s="213"/>
      <c r="X11" s="213"/>
      <c r="Y11" s="214"/>
    </row>
    <row r="12" spans="1:25" ht="21" customHeight="1" x14ac:dyDescent="0.45">
      <c r="A12" s="218" t="s">
        <v>10</v>
      </c>
      <c r="B12" s="218"/>
      <c r="C12" s="219"/>
      <c r="D12" s="220"/>
      <c r="E12" s="221"/>
      <c r="F12" s="221"/>
      <c r="G12" s="221"/>
      <c r="H12" s="221"/>
      <c r="I12" s="221"/>
      <c r="J12" s="221"/>
      <c r="K12" s="221"/>
      <c r="L12" s="221"/>
      <c r="M12" s="222"/>
      <c r="N12" s="332" t="s">
        <v>9</v>
      </c>
      <c r="O12" s="295"/>
      <c r="P12" s="333"/>
      <c r="Q12" s="212"/>
      <c r="R12" s="213"/>
      <c r="S12" s="213"/>
      <c r="T12" s="213"/>
      <c r="U12" s="213"/>
      <c r="V12" s="213"/>
      <c r="W12" s="213"/>
      <c r="X12" s="213"/>
      <c r="Y12" s="214"/>
    </row>
    <row r="13" spans="1:25" ht="24" customHeight="1" x14ac:dyDescent="0.45">
      <c r="A13" s="243" t="s">
        <v>11</v>
      </c>
      <c r="B13" s="243"/>
      <c r="C13" s="244"/>
      <c r="D13" s="122" t="s">
        <v>16</v>
      </c>
      <c r="E13" s="172"/>
      <c r="F13" s="171" t="s">
        <v>15</v>
      </c>
      <c r="G13" s="172"/>
      <c r="H13" s="171" t="s">
        <v>14</v>
      </c>
      <c r="I13" s="171"/>
      <c r="J13" s="171"/>
      <c r="K13" s="107"/>
      <c r="L13" s="171" t="s">
        <v>13</v>
      </c>
      <c r="M13" s="108"/>
      <c r="N13" s="171" t="s">
        <v>12</v>
      </c>
      <c r="O13" s="122" t="s">
        <v>17</v>
      </c>
      <c r="P13" s="172"/>
      <c r="Q13" s="171" t="s">
        <v>15</v>
      </c>
      <c r="R13" s="172"/>
      <c r="S13" s="171" t="s">
        <v>14</v>
      </c>
      <c r="T13" s="171"/>
      <c r="U13" s="171"/>
      <c r="V13" s="107"/>
      <c r="W13" s="171" t="s">
        <v>13</v>
      </c>
      <c r="X13" s="108"/>
      <c r="Y13" s="13" t="s">
        <v>12</v>
      </c>
    </row>
    <row r="14" spans="1:25" ht="24" customHeight="1" x14ac:dyDescent="0.45">
      <c r="A14" s="243" t="s">
        <v>18</v>
      </c>
      <c r="B14" s="243"/>
      <c r="C14" s="244"/>
      <c r="D14" s="286" t="s">
        <v>2</v>
      </c>
      <c r="E14" s="287"/>
      <c r="F14" s="287"/>
      <c r="G14" s="287"/>
      <c r="H14" s="287"/>
      <c r="I14" s="287"/>
      <c r="J14" s="287"/>
      <c r="K14" s="287"/>
      <c r="L14" s="14" t="s">
        <v>19</v>
      </c>
      <c r="M14" s="277"/>
      <c r="N14" s="277"/>
      <c r="O14" s="128" t="s">
        <v>20</v>
      </c>
      <c r="P14" s="277"/>
      <c r="Q14" s="277"/>
      <c r="R14" s="128" t="s">
        <v>14</v>
      </c>
      <c r="S14" s="127"/>
      <c r="T14" s="126"/>
      <c r="U14" s="126"/>
      <c r="V14" s="126"/>
      <c r="W14" s="126"/>
      <c r="X14" s="126"/>
      <c r="Y14" s="125"/>
    </row>
    <row r="15" spans="1:25" ht="36.6" customHeight="1" x14ac:dyDescent="0.45">
      <c r="A15" s="273" t="s">
        <v>24</v>
      </c>
      <c r="B15" s="274"/>
      <c r="C15" s="275"/>
      <c r="D15" s="282" t="s">
        <v>25</v>
      </c>
      <c r="E15" s="273"/>
      <c r="F15" s="280" t="s">
        <v>26</v>
      </c>
      <c r="G15" s="280"/>
      <c r="H15" s="280" t="s">
        <v>27</v>
      </c>
      <c r="I15" s="280"/>
      <c r="J15" s="283" t="s">
        <v>28</v>
      </c>
      <c r="K15" s="284"/>
      <c r="L15" s="285"/>
      <c r="M15" s="280" t="s">
        <v>29</v>
      </c>
      <c r="N15" s="280"/>
      <c r="O15" s="280" t="s">
        <v>30</v>
      </c>
      <c r="P15" s="280"/>
      <c r="Q15" s="278" t="s">
        <v>213</v>
      </c>
      <c r="R15" s="279"/>
      <c r="S15" s="281" t="s">
        <v>31</v>
      </c>
      <c r="T15" s="280"/>
      <c r="U15" s="175"/>
      <c r="V15" s="282" t="s">
        <v>32</v>
      </c>
      <c r="W15" s="273"/>
      <c r="X15" s="276" t="s">
        <v>33</v>
      </c>
      <c r="Y15" s="243"/>
    </row>
    <row r="16" spans="1:25" ht="21" customHeight="1" x14ac:dyDescent="0.45">
      <c r="A16" s="1"/>
      <c r="B16" s="113"/>
      <c r="C16" s="11" t="s">
        <v>22</v>
      </c>
      <c r="D16" s="254"/>
      <c r="E16" s="254"/>
      <c r="F16" s="259"/>
      <c r="G16" s="259"/>
      <c r="H16" s="259"/>
      <c r="I16" s="259"/>
      <c r="J16" s="329"/>
      <c r="K16" s="254"/>
      <c r="L16" s="255"/>
      <c r="M16" s="259"/>
      <c r="N16" s="259"/>
      <c r="O16" s="259"/>
      <c r="P16" s="259"/>
      <c r="Q16" s="259"/>
      <c r="R16" s="259"/>
      <c r="S16" s="259"/>
      <c r="T16" s="259"/>
      <c r="U16" s="169"/>
      <c r="V16" s="254">
        <f>SUM(D16:T16)</f>
        <v>0</v>
      </c>
      <c r="W16" s="255"/>
      <c r="X16" s="250">
        <f>SUM(V16:W17)</f>
        <v>0</v>
      </c>
      <c r="Y16" s="251"/>
    </row>
    <row r="17" spans="1:25" ht="21" customHeight="1" x14ac:dyDescent="0.45">
      <c r="A17" s="2"/>
      <c r="B17" s="3"/>
      <c r="C17" s="12" t="s">
        <v>23</v>
      </c>
      <c r="D17" s="331"/>
      <c r="E17" s="331"/>
      <c r="F17" s="260"/>
      <c r="G17" s="260"/>
      <c r="H17" s="260"/>
      <c r="I17" s="260"/>
      <c r="J17" s="330"/>
      <c r="K17" s="245"/>
      <c r="L17" s="246"/>
      <c r="M17" s="260"/>
      <c r="N17" s="260"/>
      <c r="O17" s="260"/>
      <c r="P17" s="260"/>
      <c r="Q17" s="260"/>
      <c r="R17" s="260"/>
      <c r="S17" s="260"/>
      <c r="T17" s="260"/>
      <c r="U17" s="170"/>
      <c r="V17" s="245">
        <f>SUM(D17:T17)</f>
        <v>0</v>
      </c>
      <c r="W17" s="246"/>
      <c r="X17" s="252"/>
      <c r="Y17" s="253"/>
    </row>
    <row r="18" spans="1:25" ht="9" customHeight="1" x14ac:dyDescent="0.15">
      <c r="A18" s="5"/>
      <c r="B18" s="5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8"/>
      <c r="Y18" s="8"/>
    </row>
    <row r="19" spans="1:25" ht="25.2" customHeight="1" x14ac:dyDescent="0.45">
      <c r="A19" s="256" t="s">
        <v>21</v>
      </c>
      <c r="B19" s="257"/>
      <c r="C19" s="258"/>
      <c r="D19" s="334" t="s">
        <v>2</v>
      </c>
      <c r="E19" s="335"/>
      <c r="F19" s="335"/>
      <c r="G19" s="335"/>
      <c r="H19" s="335"/>
      <c r="I19" s="335"/>
      <c r="J19" s="335"/>
      <c r="K19" s="335"/>
      <c r="L19" s="248" t="s">
        <v>34</v>
      </c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9"/>
    </row>
    <row r="20" spans="1:25" ht="9" customHeight="1" x14ac:dyDescent="0.15">
      <c r="A20" s="15"/>
      <c r="B20" s="15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8"/>
      <c r="Y20" s="18"/>
    </row>
    <row r="21" spans="1:25" ht="22.8" customHeight="1" x14ac:dyDescent="0.45">
      <c r="A21" s="247" t="s">
        <v>39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</row>
    <row r="22" spans="1:25" ht="19.8" customHeight="1" x14ac:dyDescent="0.45">
      <c r="A22" s="261" t="s">
        <v>49</v>
      </c>
      <c r="B22" s="262"/>
      <c r="C22" s="263"/>
      <c r="D22" s="340" t="s">
        <v>35</v>
      </c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2"/>
    </row>
    <row r="23" spans="1:25" ht="19.8" customHeight="1" x14ac:dyDescent="0.45">
      <c r="A23" s="226"/>
      <c r="B23" s="227"/>
      <c r="C23" s="228"/>
      <c r="D23" s="216"/>
      <c r="E23" s="217"/>
      <c r="F23" s="217"/>
      <c r="G23" s="217"/>
      <c r="H23" s="217" t="str">
        <f>IFERROR(VLOOKUP($D$23,$A$108:$K$109,5,FALSE),"")</f>
        <v/>
      </c>
      <c r="I23" s="217"/>
      <c r="J23" s="242" t="s">
        <v>38</v>
      </c>
      <c r="K23" s="242"/>
      <c r="L23" s="114" t="s">
        <v>36</v>
      </c>
      <c r="M23" s="114"/>
      <c r="N23" s="114" t="str">
        <f>IFERROR(VLOOKUP($D$23,$A$108:$K$109,7,FALSE),"")</f>
        <v/>
      </c>
      <c r="O23" s="114" t="s">
        <v>36</v>
      </c>
      <c r="P23" s="114"/>
      <c r="Q23" s="114" t="str">
        <f>IFERROR(VLOOKUP($D$23,$A$108:$K$109,8,FALSE),"")</f>
        <v/>
      </c>
      <c r="R23" s="114" t="s">
        <v>37</v>
      </c>
      <c r="S23" s="303" t="str">
        <f>IFERROR(H23*M23*P23,"")</f>
        <v/>
      </c>
      <c r="T23" s="303"/>
      <c r="U23" s="242" t="s">
        <v>38</v>
      </c>
      <c r="V23" s="339"/>
      <c r="W23" s="351" t="s">
        <v>47</v>
      </c>
      <c r="X23" s="352"/>
      <c r="Y23" s="353"/>
    </row>
    <row r="24" spans="1:25" ht="19.8" customHeight="1" x14ac:dyDescent="0.45">
      <c r="A24" s="226"/>
      <c r="B24" s="227"/>
      <c r="C24" s="228"/>
      <c r="D24" s="241"/>
      <c r="E24" s="241"/>
      <c r="F24" s="241"/>
      <c r="G24" s="241"/>
      <c r="H24" s="241" t="str">
        <f>IFERROR(VLOOKUP($D$24,$A$108:$K$109,5,FALSE),"")</f>
        <v/>
      </c>
      <c r="I24" s="241"/>
      <c r="J24" s="242" t="s">
        <v>38</v>
      </c>
      <c r="K24" s="242"/>
      <c r="L24" s="113" t="s">
        <v>36</v>
      </c>
      <c r="M24" s="113"/>
      <c r="N24" s="113" t="str">
        <f>IFERROR(VLOOKUP($D$24,$A$108:$K$109,7,FALSE),"")</f>
        <v/>
      </c>
      <c r="O24" s="113" t="s">
        <v>36</v>
      </c>
      <c r="P24" s="113"/>
      <c r="Q24" s="113" t="str">
        <f>IFERROR(VLOOKUP($D$24,$A$108:$K$109,8,FALSE),"")</f>
        <v/>
      </c>
      <c r="R24" s="113" t="s">
        <v>37</v>
      </c>
      <c r="S24" s="336" t="str">
        <f>IFERROR(H24*M24*P24,"")</f>
        <v/>
      </c>
      <c r="T24" s="336"/>
      <c r="U24" s="337" t="s">
        <v>38</v>
      </c>
      <c r="V24" s="338"/>
      <c r="W24" s="354"/>
      <c r="X24" s="336"/>
      <c r="Y24" s="355"/>
    </row>
    <row r="25" spans="1:25" ht="19.8" customHeight="1" x14ac:dyDescent="0.45">
      <c r="A25" s="226"/>
      <c r="B25" s="227"/>
      <c r="C25" s="228"/>
      <c r="D25" s="300" t="s">
        <v>2</v>
      </c>
      <c r="E25" s="215"/>
      <c r="F25" s="215"/>
      <c r="G25" s="215"/>
      <c r="H25" s="215" t="str">
        <f>IFERROR(VLOOKUP($D$25,$A$101:$K$107,5,FALSE),"")</f>
        <v/>
      </c>
      <c r="I25" s="215"/>
      <c r="J25" s="301" t="s">
        <v>38</v>
      </c>
      <c r="K25" s="301"/>
      <c r="L25" s="19" t="s">
        <v>36</v>
      </c>
      <c r="M25" s="19"/>
      <c r="N25" s="19" t="str">
        <f>IFERROR(VLOOKUP($D$25,$A$101:$K$107,7,FALSE),"")</f>
        <v/>
      </c>
      <c r="O25" s="19" t="s">
        <v>37</v>
      </c>
      <c r="P25" s="295" t="str">
        <f>IFERROR($H$25*$M$25,"")</f>
        <v/>
      </c>
      <c r="Q25" s="295"/>
      <c r="R25" s="301" t="s">
        <v>38</v>
      </c>
      <c r="S25" s="301"/>
      <c r="T25" s="19"/>
      <c r="U25" s="301"/>
      <c r="V25" s="302"/>
      <c r="W25" s="296">
        <f>SUM(S23,S24,P25,P26)</f>
        <v>0</v>
      </c>
      <c r="X25" s="297"/>
      <c r="Y25" s="297"/>
    </row>
    <row r="26" spans="1:25" ht="19.8" customHeight="1" x14ac:dyDescent="0.45">
      <c r="A26" s="226"/>
      <c r="B26" s="227"/>
      <c r="C26" s="228"/>
      <c r="D26" s="300" t="s">
        <v>2</v>
      </c>
      <c r="E26" s="215"/>
      <c r="F26" s="215"/>
      <c r="G26" s="215"/>
      <c r="H26" s="241" t="str">
        <f>IFERROR(VLOOKUP($D$26,$A$101:$K$107,5,FALSE),"")</f>
        <v/>
      </c>
      <c r="I26" s="241"/>
      <c r="J26" s="301" t="s">
        <v>38</v>
      </c>
      <c r="K26" s="301"/>
      <c r="L26" s="113" t="s">
        <v>36</v>
      </c>
      <c r="M26" s="113"/>
      <c r="N26" s="113" t="str">
        <f>IFERROR(VLOOKUP($D$26,$A$101:$K$107,7,FALSE),"")</f>
        <v/>
      </c>
      <c r="O26" s="113" t="s">
        <v>37</v>
      </c>
      <c r="P26" s="295" t="str">
        <f>IFERROR($H$26*$M$26,"")</f>
        <v/>
      </c>
      <c r="Q26" s="295"/>
      <c r="R26" s="301" t="s">
        <v>38</v>
      </c>
      <c r="S26" s="301"/>
      <c r="T26" s="114"/>
      <c r="U26" s="301"/>
      <c r="V26" s="302"/>
      <c r="W26" s="298"/>
      <c r="X26" s="299"/>
      <c r="Y26" s="299"/>
    </row>
    <row r="27" spans="1:25" ht="19.8" customHeight="1" x14ac:dyDescent="0.45">
      <c r="A27" s="226"/>
      <c r="B27" s="227"/>
      <c r="C27" s="228"/>
      <c r="D27" s="343" t="s">
        <v>46</v>
      </c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4"/>
      <c r="V27" s="344"/>
      <c r="W27" s="344"/>
      <c r="X27" s="344"/>
      <c r="Y27" s="345"/>
    </row>
    <row r="28" spans="1:25" ht="19.8" customHeight="1" x14ac:dyDescent="0.45">
      <c r="A28" s="226"/>
      <c r="B28" s="227"/>
      <c r="C28" s="228"/>
      <c r="D28" s="216"/>
      <c r="E28" s="217"/>
      <c r="F28" s="217"/>
      <c r="G28" s="217"/>
      <c r="H28" s="217" t="str">
        <f>IFERROR(VLOOKUP($D$28,$A$118:$K$119,5,FALSE),"")</f>
        <v/>
      </c>
      <c r="I28" s="217"/>
      <c r="J28" s="242" t="s">
        <v>38</v>
      </c>
      <c r="K28" s="242"/>
      <c r="L28" s="114" t="s">
        <v>36</v>
      </c>
      <c r="M28" s="114"/>
      <c r="N28" s="114" t="str">
        <f>IFERROR(VLOOKUP($D$28,$A$118:$K$119,7,FALSE),"")</f>
        <v/>
      </c>
      <c r="O28" s="114" t="s">
        <v>36</v>
      </c>
      <c r="P28" s="114"/>
      <c r="Q28" s="114" t="str">
        <f>IFERROR(VLOOKUP($D$28,$A$118:$K$119,8,FALSE),"")</f>
        <v/>
      </c>
      <c r="R28" s="114" t="s">
        <v>37</v>
      </c>
      <c r="S28" s="303" t="str">
        <f>IFERROR(H28*M28*P28,"")</f>
        <v/>
      </c>
      <c r="T28" s="303"/>
      <c r="U28" s="242" t="s">
        <v>38</v>
      </c>
      <c r="V28" s="242"/>
      <c r="W28" s="351" t="s">
        <v>48</v>
      </c>
      <c r="X28" s="352"/>
      <c r="Y28" s="353"/>
    </row>
    <row r="29" spans="1:25" ht="19.8" customHeight="1" x14ac:dyDescent="0.45">
      <c r="A29" s="226"/>
      <c r="B29" s="227"/>
      <c r="C29" s="228"/>
      <c r="D29" s="241"/>
      <c r="E29" s="241"/>
      <c r="F29" s="241"/>
      <c r="G29" s="241"/>
      <c r="H29" s="241" t="str">
        <f>IFERROR(VLOOKUP($D$29,$A$118:$K$119,5,FALSE),"")</f>
        <v/>
      </c>
      <c r="I29" s="241"/>
      <c r="J29" s="242" t="s">
        <v>38</v>
      </c>
      <c r="K29" s="242"/>
      <c r="L29" s="113" t="s">
        <v>36</v>
      </c>
      <c r="M29" s="113"/>
      <c r="N29" s="113" t="str">
        <f>IFERROR(VLOOKUP($D$29,$A$118:$K$119,7,FALSE),"")</f>
        <v/>
      </c>
      <c r="O29" s="113" t="s">
        <v>36</v>
      </c>
      <c r="P29" s="113"/>
      <c r="Q29" s="113" t="str">
        <f>IFERROR(VLOOKUP($D$29,$A$118:$K$119,8,FALSE),"")</f>
        <v/>
      </c>
      <c r="R29" s="113" t="s">
        <v>37</v>
      </c>
      <c r="S29" s="336" t="str">
        <f>IFERROR(H29*M29*P29,"")</f>
        <v/>
      </c>
      <c r="T29" s="336"/>
      <c r="U29" s="242" t="s">
        <v>38</v>
      </c>
      <c r="V29" s="339"/>
      <c r="W29" s="354"/>
      <c r="X29" s="336"/>
      <c r="Y29" s="355"/>
    </row>
    <row r="30" spans="1:25" ht="19.8" customHeight="1" x14ac:dyDescent="0.45">
      <c r="A30" s="226"/>
      <c r="B30" s="227"/>
      <c r="C30" s="228"/>
      <c r="D30" s="300" t="s">
        <v>2</v>
      </c>
      <c r="E30" s="215"/>
      <c r="F30" s="215"/>
      <c r="G30" s="215"/>
      <c r="H30" s="215" t="str">
        <f>IFERROR(VLOOKUP($D$30,$A$111:$K$117,5,FALSE),"")</f>
        <v/>
      </c>
      <c r="I30" s="215"/>
      <c r="J30" s="301" t="s">
        <v>38</v>
      </c>
      <c r="K30" s="301"/>
      <c r="L30" s="19" t="s">
        <v>36</v>
      </c>
      <c r="M30" s="19"/>
      <c r="N30" s="19" t="str">
        <f>IFERROR(VLOOKUP($D$30,$A$111:$K$117,7,FALSE),"")</f>
        <v/>
      </c>
      <c r="O30" s="19" t="s">
        <v>37</v>
      </c>
      <c r="P30" s="295" t="str">
        <f>IFERROR($H$30*$M$30,"")</f>
        <v/>
      </c>
      <c r="Q30" s="295"/>
      <c r="R30" s="301" t="s">
        <v>38</v>
      </c>
      <c r="S30" s="301"/>
      <c r="T30" s="19"/>
      <c r="U30" s="301"/>
      <c r="V30" s="302"/>
      <c r="W30" s="361">
        <f>SUM(S28,S29,P30,P31)</f>
        <v>0</v>
      </c>
      <c r="X30" s="362"/>
      <c r="Y30" s="363"/>
    </row>
    <row r="31" spans="1:25" ht="19.8" customHeight="1" x14ac:dyDescent="0.45">
      <c r="A31" s="264"/>
      <c r="B31" s="265"/>
      <c r="C31" s="266"/>
      <c r="D31" s="346" t="s">
        <v>2</v>
      </c>
      <c r="E31" s="347"/>
      <c r="F31" s="347"/>
      <c r="G31" s="347"/>
      <c r="H31" s="348" t="str">
        <f>IFERROR(VLOOKUP($D$31,$A$111:$K$117,5,FALSE),"")</f>
        <v/>
      </c>
      <c r="I31" s="348"/>
      <c r="J31" s="350" t="s">
        <v>38</v>
      </c>
      <c r="K31" s="350"/>
      <c r="L31" s="3" t="s">
        <v>36</v>
      </c>
      <c r="M31" s="3"/>
      <c r="N31" s="3" t="str">
        <f>IFERROR(VLOOKUP($D$31,$A$111:$K$117,7,FALSE),"")</f>
        <v/>
      </c>
      <c r="O31" s="3" t="s">
        <v>37</v>
      </c>
      <c r="P31" s="349" t="str">
        <f>IFERROR($H$31*$M$31,"")</f>
        <v/>
      </c>
      <c r="Q31" s="349"/>
      <c r="R31" s="350" t="s">
        <v>38</v>
      </c>
      <c r="S31" s="350"/>
      <c r="T31" s="115"/>
      <c r="U31" s="350"/>
      <c r="V31" s="360"/>
      <c r="W31" s="364"/>
      <c r="X31" s="365"/>
      <c r="Y31" s="366"/>
    </row>
    <row r="32" spans="1:25" ht="9" customHeight="1" x14ac:dyDescent="0.2">
      <c r="A32" s="124"/>
      <c r="B32" s="124"/>
      <c r="C32" s="124"/>
      <c r="D32" s="119"/>
      <c r="E32" s="119"/>
      <c r="F32" s="119"/>
      <c r="G32" s="119"/>
      <c r="H32" s="119"/>
      <c r="I32" s="119"/>
      <c r="J32" s="119"/>
      <c r="K32" s="113"/>
      <c r="L32" s="113"/>
      <c r="M32" s="113"/>
      <c r="N32" s="113"/>
      <c r="O32" s="113"/>
      <c r="P32" s="113"/>
      <c r="Q32" s="113"/>
      <c r="R32" s="113"/>
      <c r="S32" s="120"/>
      <c r="T32" s="120"/>
      <c r="U32" s="120"/>
      <c r="V32" s="113"/>
      <c r="W32" s="123"/>
      <c r="X32" s="123"/>
      <c r="Y32" s="123"/>
    </row>
    <row r="33" spans="1:25" ht="19.8" customHeight="1" x14ac:dyDescent="0.45">
      <c r="A33" s="306" t="s">
        <v>45</v>
      </c>
      <c r="B33" s="307"/>
      <c r="C33" s="308"/>
      <c r="D33" s="312" t="s">
        <v>44</v>
      </c>
      <c r="E33" s="313"/>
      <c r="F33" s="313"/>
      <c r="G33" s="313"/>
      <c r="H33" s="313"/>
      <c r="I33" s="313"/>
      <c r="J33" s="313"/>
      <c r="K33" s="313"/>
      <c r="L33" s="313"/>
      <c r="M33" s="9"/>
      <c r="N33" s="9" t="s">
        <v>19</v>
      </c>
      <c r="O33" s="313" t="s">
        <v>2</v>
      </c>
      <c r="P33" s="313"/>
      <c r="Q33" s="313"/>
      <c r="R33" s="313"/>
      <c r="S33" s="313"/>
      <c r="T33" s="313"/>
      <c r="U33" s="313"/>
      <c r="V33" s="313"/>
      <c r="W33" s="313"/>
      <c r="X33" s="313"/>
      <c r="Y33" s="318"/>
    </row>
    <row r="34" spans="1:25" ht="19.8" customHeight="1" x14ac:dyDescent="0.45">
      <c r="A34" s="309"/>
      <c r="B34" s="310"/>
      <c r="C34" s="311"/>
      <c r="D34" s="314" t="s">
        <v>192</v>
      </c>
      <c r="E34" s="315"/>
      <c r="F34" s="315"/>
      <c r="G34" s="315"/>
      <c r="H34" s="315"/>
      <c r="I34" s="315"/>
      <c r="J34" s="315"/>
      <c r="K34" s="315"/>
      <c r="L34" s="315"/>
      <c r="M34" s="315"/>
      <c r="N34" s="10" t="s">
        <v>19</v>
      </c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7"/>
    </row>
    <row r="35" spans="1:25" ht="9" customHeight="1" x14ac:dyDescent="0.45"/>
    <row r="36" spans="1:25" ht="32.4" customHeight="1" x14ac:dyDescent="0.45">
      <c r="A36" s="304" t="s">
        <v>43</v>
      </c>
      <c r="B36" s="304"/>
      <c r="C36" s="305"/>
      <c r="D36" s="356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6"/>
      <c r="W36" s="358"/>
      <c r="X36" s="357"/>
      <c r="Y36" s="359"/>
    </row>
    <row r="37" spans="1:25" ht="21" customHeight="1" x14ac:dyDescent="0.45"/>
    <row r="38" spans="1:25" ht="21" customHeight="1" x14ac:dyDescent="0.45"/>
    <row r="39" spans="1:25" ht="21" customHeight="1" x14ac:dyDescent="0.45"/>
    <row r="40" spans="1:25" ht="21" customHeight="1" x14ac:dyDescent="0.45"/>
    <row r="41" spans="1:25" ht="21" customHeight="1" x14ac:dyDescent="0.45"/>
    <row r="42" spans="1:25" ht="21" customHeight="1" x14ac:dyDescent="0.45"/>
    <row r="43" spans="1:25" ht="21" customHeight="1" x14ac:dyDescent="0.45"/>
    <row r="45" spans="1:25" ht="21" customHeight="1" x14ac:dyDescent="0.45"/>
    <row r="102" spans="1:16" x14ac:dyDescent="0.45">
      <c r="A102" s="4" t="s">
        <v>242</v>
      </c>
      <c r="B102" s="4"/>
      <c r="C102" s="4"/>
      <c r="D102" s="4"/>
      <c r="E102" s="4" t="s">
        <v>243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x14ac:dyDescent="0.45">
      <c r="A103" t="s">
        <v>244</v>
      </c>
      <c r="E103">
        <v>160</v>
      </c>
      <c r="G103" t="s">
        <v>245</v>
      </c>
      <c r="H103" t="s">
        <v>246</v>
      </c>
    </row>
    <row r="104" spans="1:16" x14ac:dyDescent="0.45">
      <c r="A104" t="s">
        <v>247</v>
      </c>
      <c r="E104">
        <v>210</v>
      </c>
      <c r="G104" t="s">
        <v>245</v>
      </c>
      <c r="H104" t="s">
        <v>246</v>
      </c>
    </row>
    <row r="105" spans="1:16" x14ac:dyDescent="0.45">
      <c r="A105" t="s">
        <v>248</v>
      </c>
      <c r="E105">
        <v>250</v>
      </c>
      <c r="G105" t="s">
        <v>245</v>
      </c>
      <c r="H105" t="s">
        <v>246</v>
      </c>
    </row>
    <row r="106" spans="1:16" x14ac:dyDescent="0.45">
      <c r="A106" t="s">
        <v>249</v>
      </c>
      <c r="E106">
        <v>320</v>
      </c>
      <c r="G106" t="s">
        <v>245</v>
      </c>
      <c r="H106" t="s">
        <v>246</v>
      </c>
    </row>
    <row r="107" spans="1:16" x14ac:dyDescent="0.45">
      <c r="A107" t="s">
        <v>250</v>
      </c>
      <c r="E107">
        <v>250</v>
      </c>
      <c r="G107" t="s">
        <v>245</v>
      </c>
      <c r="H107" t="s">
        <v>246</v>
      </c>
    </row>
    <row r="108" spans="1:16" x14ac:dyDescent="0.45">
      <c r="A108" t="s">
        <v>251</v>
      </c>
      <c r="E108">
        <v>200</v>
      </c>
      <c r="G108" t="s">
        <v>252</v>
      </c>
      <c r="H108" t="s">
        <v>253</v>
      </c>
    </row>
    <row r="109" spans="1:16" x14ac:dyDescent="0.45">
      <c r="A109" t="s">
        <v>254</v>
      </c>
      <c r="E109">
        <v>340</v>
      </c>
      <c r="G109" t="s">
        <v>252</v>
      </c>
      <c r="H109" t="s">
        <v>255</v>
      </c>
    </row>
    <row r="112" spans="1:16" x14ac:dyDescent="0.45">
      <c r="A112" s="4" t="s">
        <v>256</v>
      </c>
      <c r="B112" s="4"/>
      <c r="C112" s="4"/>
      <c r="D112" s="4"/>
      <c r="E112" s="4" t="s">
        <v>243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8" x14ac:dyDescent="0.45">
      <c r="A113" t="s">
        <v>244</v>
      </c>
      <c r="E113">
        <v>320</v>
      </c>
      <c r="G113" t="s">
        <v>245</v>
      </c>
    </row>
    <row r="114" spans="1:8" x14ac:dyDescent="0.45">
      <c r="A114" t="s">
        <v>247</v>
      </c>
      <c r="E114">
        <v>420</v>
      </c>
      <c r="G114" t="s">
        <v>245</v>
      </c>
    </row>
    <row r="115" spans="1:8" x14ac:dyDescent="0.45">
      <c r="A115" t="s">
        <v>248</v>
      </c>
      <c r="E115">
        <v>490</v>
      </c>
      <c r="G115" t="s">
        <v>245</v>
      </c>
    </row>
    <row r="116" spans="1:8" x14ac:dyDescent="0.45">
      <c r="A116" t="s">
        <v>249</v>
      </c>
      <c r="E116">
        <v>640</v>
      </c>
      <c r="G116" t="s">
        <v>245</v>
      </c>
    </row>
    <row r="117" spans="1:8" x14ac:dyDescent="0.45">
      <c r="A117" t="s">
        <v>250</v>
      </c>
      <c r="E117">
        <v>500</v>
      </c>
      <c r="G117" t="s">
        <v>245</v>
      </c>
    </row>
    <row r="118" spans="1:8" x14ac:dyDescent="0.45">
      <c r="A118" t="s">
        <v>251</v>
      </c>
      <c r="E118">
        <v>400</v>
      </c>
      <c r="G118" t="s">
        <v>252</v>
      </c>
      <c r="H118" t="s">
        <v>253</v>
      </c>
    </row>
    <row r="119" spans="1:8" x14ac:dyDescent="0.45">
      <c r="A119" t="s">
        <v>254</v>
      </c>
      <c r="E119">
        <v>670</v>
      </c>
      <c r="G119" t="s">
        <v>252</v>
      </c>
      <c r="H119" t="s">
        <v>255</v>
      </c>
    </row>
    <row r="120" spans="1:8" x14ac:dyDescent="0.45">
      <c r="A120" t="s">
        <v>6</v>
      </c>
    </row>
  </sheetData>
  <mergeCells count="126">
    <mergeCell ref="D31:G31"/>
    <mergeCell ref="H31:I31"/>
    <mergeCell ref="P31:Q31"/>
    <mergeCell ref="R31:S31"/>
    <mergeCell ref="W23:Y24"/>
    <mergeCell ref="W28:Y29"/>
    <mergeCell ref="D36:U36"/>
    <mergeCell ref="V36:W36"/>
    <mergeCell ref="X36:Y36"/>
    <mergeCell ref="J31:K31"/>
    <mergeCell ref="J30:K30"/>
    <mergeCell ref="U30:V30"/>
    <mergeCell ref="S23:T23"/>
    <mergeCell ref="U23:V23"/>
    <mergeCell ref="U31:V31"/>
    <mergeCell ref="W30:Y31"/>
    <mergeCell ref="D19:K19"/>
    <mergeCell ref="S24:T24"/>
    <mergeCell ref="U24:V24"/>
    <mergeCell ref="D29:G29"/>
    <mergeCell ref="H29:I29"/>
    <mergeCell ref="J29:K29"/>
    <mergeCell ref="S29:T29"/>
    <mergeCell ref="U29:V29"/>
    <mergeCell ref="D25:G25"/>
    <mergeCell ref="D22:Y22"/>
    <mergeCell ref="D23:G23"/>
    <mergeCell ref="H23:I23"/>
    <mergeCell ref="J23:K23"/>
    <mergeCell ref="D27:Y27"/>
    <mergeCell ref="A36:C36"/>
    <mergeCell ref="A33:C34"/>
    <mergeCell ref="D33:L33"/>
    <mergeCell ref="D34:M34"/>
    <mergeCell ref="O34:Y34"/>
    <mergeCell ref="O33:Y33"/>
    <mergeCell ref="H30:I30"/>
    <mergeCell ref="A7:Y7"/>
    <mergeCell ref="A8:C8"/>
    <mergeCell ref="D8:M8"/>
    <mergeCell ref="N8:P8"/>
    <mergeCell ref="Q8:Y8"/>
    <mergeCell ref="H16:I16"/>
    <mergeCell ref="M16:N16"/>
    <mergeCell ref="O16:P16"/>
    <mergeCell ref="J16:L16"/>
    <mergeCell ref="J17:L17"/>
    <mergeCell ref="D17:E17"/>
    <mergeCell ref="F17:G17"/>
    <mergeCell ref="H17:I17"/>
    <mergeCell ref="M17:N17"/>
    <mergeCell ref="O17:P17"/>
    <mergeCell ref="N12:P12"/>
    <mergeCell ref="N11:P11"/>
    <mergeCell ref="N5:O5"/>
    <mergeCell ref="P5:Q5"/>
    <mergeCell ref="R5:S5"/>
    <mergeCell ref="T5:Y5"/>
    <mergeCell ref="P30:Q30"/>
    <mergeCell ref="W25:Y26"/>
    <mergeCell ref="D26:G26"/>
    <mergeCell ref="H26:I26"/>
    <mergeCell ref="R30:S30"/>
    <mergeCell ref="J25:K25"/>
    <mergeCell ref="U26:V26"/>
    <mergeCell ref="U25:V25"/>
    <mergeCell ref="D30:G30"/>
    <mergeCell ref="H28:I28"/>
    <mergeCell ref="S28:T28"/>
    <mergeCell ref="U28:V28"/>
    <mergeCell ref="J28:K28"/>
    <mergeCell ref="P25:Q25"/>
    <mergeCell ref="R25:S25"/>
    <mergeCell ref="J26:K26"/>
    <mergeCell ref="P26:Q26"/>
    <mergeCell ref="R26:S26"/>
    <mergeCell ref="Q17:R17"/>
    <mergeCell ref="F16:G16"/>
    <mergeCell ref="A1:D1"/>
    <mergeCell ref="T2:Y2"/>
    <mergeCell ref="A3:I3"/>
    <mergeCell ref="K4:M4"/>
    <mergeCell ref="N4:Y4"/>
    <mergeCell ref="K5:M5"/>
    <mergeCell ref="A15:C15"/>
    <mergeCell ref="X15:Y15"/>
    <mergeCell ref="P14:Q14"/>
    <mergeCell ref="Q15:R15"/>
    <mergeCell ref="M14:N14"/>
    <mergeCell ref="O15:P15"/>
    <mergeCell ref="S15:T15"/>
    <mergeCell ref="V15:W15"/>
    <mergeCell ref="D15:E15"/>
    <mergeCell ref="F15:G15"/>
    <mergeCell ref="H15:I15"/>
    <mergeCell ref="J15:L15"/>
    <mergeCell ref="M15:N15"/>
    <mergeCell ref="A14:C14"/>
    <mergeCell ref="D14:K14"/>
    <mergeCell ref="N9:P9"/>
    <mergeCell ref="Q9:Y9"/>
    <mergeCell ref="N10:P10"/>
    <mergeCell ref="Q10:Y10"/>
    <mergeCell ref="Q11:Y11"/>
    <mergeCell ref="Q12:Y12"/>
    <mergeCell ref="H25:I25"/>
    <mergeCell ref="D28:G28"/>
    <mergeCell ref="A12:C12"/>
    <mergeCell ref="D12:M12"/>
    <mergeCell ref="A9:C11"/>
    <mergeCell ref="D9:M11"/>
    <mergeCell ref="D24:G24"/>
    <mergeCell ref="H24:I24"/>
    <mergeCell ref="J24:K24"/>
    <mergeCell ref="A13:C13"/>
    <mergeCell ref="V17:W17"/>
    <mergeCell ref="A21:Y21"/>
    <mergeCell ref="L19:Y19"/>
    <mergeCell ref="X16:Y17"/>
    <mergeCell ref="V16:W16"/>
    <mergeCell ref="A19:C19"/>
    <mergeCell ref="Q16:R16"/>
    <mergeCell ref="S16:T16"/>
    <mergeCell ref="S17:T17"/>
    <mergeCell ref="D16:E16"/>
    <mergeCell ref="A22:C31"/>
  </mergeCells>
  <phoneticPr fontId="2"/>
  <conditionalFormatting sqref="D12">
    <cfRule type="containsBlanks" dxfId="102" priority="1">
      <formula>LEN(TRIM(D12))=0</formula>
    </cfRule>
  </conditionalFormatting>
  <conditionalFormatting sqref="D19">
    <cfRule type="expression" dxfId="101" priority="43">
      <formula>$D$19="　"</formula>
    </cfRule>
  </conditionalFormatting>
  <conditionalFormatting sqref="D23:G24">
    <cfRule type="expression" dxfId="100" priority="25">
      <formula>$D$23="　日帰り"</formula>
    </cfRule>
  </conditionalFormatting>
  <conditionalFormatting sqref="D23:G26">
    <cfRule type="containsBlanks" dxfId="99" priority="15">
      <formula>LEN(TRIM(D23))=0</formula>
    </cfRule>
  </conditionalFormatting>
  <conditionalFormatting sqref="D28:G29">
    <cfRule type="expression" dxfId="98" priority="3">
      <formula>$D$23="　日帰り"</formula>
    </cfRule>
  </conditionalFormatting>
  <conditionalFormatting sqref="D28:G31">
    <cfRule type="containsBlanks" dxfId="97" priority="2">
      <formula>LEN(TRIM(D28))=0</formula>
    </cfRule>
  </conditionalFormatting>
  <conditionalFormatting sqref="D13:I13 K13:T13 V13:Y13">
    <cfRule type="containsBlanks" dxfId="96" priority="32">
      <formula>LEN(TRIM(D13))=0</formula>
    </cfRule>
  </conditionalFormatting>
  <conditionalFormatting sqref="D14:K14">
    <cfRule type="expression" dxfId="95" priority="48">
      <formula>D14="　"</formula>
    </cfRule>
  </conditionalFormatting>
  <conditionalFormatting sqref="D8:M8 D9">
    <cfRule type="containsBlanks" dxfId="94" priority="33">
      <formula>LEN(TRIM(D8))=0</formula>
    </cfRule>
  </conditionalFormatting>
  <conditionalFormatting sqref="H23:J24">
    <cfRule type="expression" dxfId="93" priority="26">
      <formula>$D$14="　日帰り"</formula>
    </cfRule>
  </conditionalFormatting>
  <conditionalFormatting sqref="J25:J26 L25:L26 O25:O26 R25:R26 U25:U26 J30:J31 L30:L31">
    <cfRule type="expression" dxfId="92" priority="29">
      <formula>$D$14="　館内泊"</formula>
    </cfRule>
    <cfRule type="expression" dxfId="91" priority="27">
      <formula>$D$14="　館内テント泊"</formula>
    </cfRule>
    <cfRule type="expression" dxfId="90" priority="28">
      <formula>$D$14="　テント泊"</formula>
    </cfRule>
  </conditionalFormatting>
  <conditionalFormatting sqref="L14">
    <cfRule type="expression" dxfId="89" priority="47">
      <formula>$F$17="　"</formula>
    </cfRule>
  </conditionalFormatting>
  <conditionalFormatting sqref="L19">
    <cfRule type="expression" dxfId="88" priority="44">
      <formula>$D$19="青少年の家バス利用"</formula>
    </cfRule>
  </conditionalFormatting>
  <conditionalFormatting sqref="L14:R14 L23:U24 J28:J29 L28:L29">
    <cfRule type="expression" dxfId="87" priority="45">
      <formula>$D$14="　日帰り"</formula>
    </cfRule>
  </conditionalFormatting>
  <conditionalFormatting sqref="M14 O14:P14 R14:S14">
    <cfRule type="expression" dxfId="86" priority="46">
      <formula>M14="　"</formula>
    </cfRule>
  </conditionalFormatting>
  <conditionalFormatting sqref="M33:N33">
    <cfRule type="expression" dxfId="85" priority="40">
      <formula>$D$14="　日帰り"</formula>
    </cfRule>
    <cfRule type="expression" dxfId="84" priority="41">
      <formula>$F$17="　"</formula>
    </cfRule>
  </conditionalFormatting>
  <conditionalFormatting sqref="N34">
    <cfRule type="expression" dxfId="83" priority="38">
      <formula>$D$14="　日帰り"</formula>
    </cfRule>
    <cfRule type="expression" dxfId="82" priority="39">
      <formula>$F$17="　"</formula>
    </cfRule>
  </conditionalFormatting>
  <conditionalFormatting sqref="N4:Y4">
    <cfRule type="containsBlanks" dxfId="81" priority="35">
      <formula>LEN(TRIM(N4))=0</formula>
    </cfRule>
  </conditionalFormatting>
  <conditionalFormatting sqref="O28:O29">
    <cfRule type="expression" dxfId="80" priority="18">
      <formula>$D$14="　日帰り"</formula>
    </cfRule>
  </conditionalFormatting>
  <conditionalFormatting sqref="O30:O31">
    <cfRule type="expression" dxfId="79" priority="9">
      <formula>$D$14="　館内テント泊"</formula>
    </cfRule>
    <cfRule type="expression" dxfId="78" priority="10">
      <formula>$D$14="　テント泊"</formula>
    </cfRule>
    <cfRule type="expression" dxfId="77" priority="11">
      <formula>$D$14="　館内泊"</formula>
    </cfRule>
  </conditionalFormatting>
  <conditionalFormatting sqref="O33">
    <cfRule type="expression" dxfId="76" priority="42">
      <formula>O33="　"</formula>
    </cfRule>
  </conditionalFormatting>
  <conditionalFormatting sqref="P5:Q5">
    <cfRule type="containsBlanks" dxfId="75" priority="37">
      <formula>LEN(TRIM(P5))=0</formula>
    </cfRule>
  </conditionalFormatting>
  <conditionalFormatting sqref="Q8:Y12">
    <cfRule type="containsBlanks" dxfId="74" priority="31">
      <formula>LEN(TRIM(Q8))=0</formula>
    </cfRule>
  </conditionalFormatting>
  <conditionalFormatting sqref="R28:R29">
    <cfRule type="expression" dxfId="73" priority="17">
      <formula>$D$14="　日帰り"</formula>
    </cfRule>
  </conditionalFormatting>
  <conditionalFormatting sqref="R30:R31">
    <cfRule type="expression" dxfId="72" priority="12">
      <formula>$D$14="　館内テント泊"</formula>
    </cfRule>
    <cfRule type="expression" dxfId="71" priority="13">
      <formula>$D$14="　テント泊"</formula>
    </cfRule>
    <cfRule type="expression" dxfId="70" priority="14">
      <formula>$D$14="　館内泊"</formula>
    </cfRule>
  </conditionalFormatting>
  <conditionalFormatting sqref="T5:Y5">
    <cfRule type="containsBlanks" dxfId="69" priority="36">
      <formula>LEN(TRIM(T5))=0</formula>
    </cfRule>
  </conditionalFormatting>
  <conditionalFormatting sqref="U28:U29">
    <cfRule type="expression" dxfId="68" priority="16">
      <formula>$D$14="　日帰り"</formula>
    </cfRule>
  </conditionalFormatting>
  <conditionalFormatting sqref="U30:U31">
    <cfRule type="expression" dxfId="67" priority="6">
      <formula>$D$14="　館内テント泊"</formula>
    </cfRule>
    <cfRule type="expression" dxfId="66" priority="7">
      <formula>$D$14="　テント泊"</formula>
    </cfRule>
    <cfRule type="expression" dxfId="65" priority="8">
      <formula>$D$14="　館内泊"</formula>
    </cfRule>
  </conditionalFormatting>
  <dataValidations count="9">
    <dataValidation type="list" allowBlank="1" showInputMessage="1" showErrorMessage="1" sqref="D14:K14" xr:uid="{DF0B3F6C-02B3-415A-B846-FE55F5B3099D}">
      <formula1>"　,　館内泊,　テント泊,　館内テント泊,　日帰り"</formula1>
    </dataValidation>
    <dataValidation imeMode="on" allowBlank="1" showInputMessage="1" showErrorMessage="1" sqref="P5 N4:N5 N9:N12 Q8:Y9 A12 E8:M8 D8:D9" xr:uid="{66F98413-0E17-4474-8E8B-7BCBEB7257C5}"/>
    <dataValidation type="list" allowBlank="1" showInputMessage="1" showErrorMessage="1" sqref="D32:G32" xr:uid="{4586B988-E6CF-4D6F-A163-5F85D6A2EE11}">
      <formula1>$A$112:$A$117</formula1>
    </dataValidation>
    <dataValidation type="list" allowBlank="1" showInputMessage="1" showErrorMessage="1" sqref="O33:Y33" xr:uid="{225A281E-DC9E-4F21-94EA-DF4CE5ECD04D}">
      <formula1>"　,　全体で１枚,　引率者と研修生に分けて２枚,　その他"</formula1>
    </dataValidation>
    <dataValidation type="list" allowBlank="1" showInputMessage="1" showErrorMessage="1" sqref="I13 T13" xr:uid="{205AA03B-BE95-4FCF-B200-5374666ED959}">
      <formula1>"　,(月),(火),(水),(木),(金),(土),(日)"</formula1>
    </dataValidation>
    <dataValidation type="list" allowBlank="1" showInputMessage="1" showErrorMessage="1" sqref="D19:K19" xr:uid="{F9F9AC48-CFBC-48AD-AA9C-EE5FA72DC78E}">
      <formula1>"　,青少年の家バス利用,スクールバス,貸切バス,自家用車,その他"</formula1>
    </dataValidation>
    <dataValidation imeMode="off" allowBlank="1" showInputMessage="1" showErrorMessage="1" sqref="E13 G13 K13 M13 P13 R13 V13 X13 Q10:Y12 D16:T17 S23:S24 T30:T31 P28:Q29 M23:M26 P23:P26 T23:T26 M28:N31 D12 P30:P31" xr:uid="{3863B636-E3CC-4092-9E41-DB8238CD55FD}"/>
    <dataValidation type="list" allowBlank="1" showInputMessage="1" showErrorMessage="1" sqref="D23:G24 D28:G29" xr:uid="{197F38EC-2FDB-4539-A7D1-4F89045035D7}">
      <formula1>$A$108:$A$110</formula1>
    </dataValidation>
    <dataValidation type="list" allowBlank="1" showInputMessage="1" showErrorMessage="1" sqref="D25:G26 D30:G31" xr:uid="{F12054A9-439D-46AB-A5CA-B82EA9616CC8}">
      <formula1>"　,研修室等,研修室等（夜間）,体育館,体育館（夜間）,多目的グラウンド"</formula1>
    </dataValidation>
  </dataValidations>
  <pageMargins left="0.62992125984251968" right="0.31496062992125984" top="0.51181102362204722" bottom="0.43307086614173229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0</xdr:col>
                    <xdr:colOff>129540</xdr:colOff>
                    <xdr:row>38</xdr:row>
                    <xdr:rowOff>91440</xdr:rowOff>
                  </from>
                  <to>
                    <xdr:col>1</xdr:col>
                    <xdr:colOff>30480</xdr:colOff>
                    <xdr:row>39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0</xdr:col>
                    <xdr:colOff>129540</xdr:colOff>
                    <xdr:row>39</xdr:row>
                    <xdr:rowOff>30480</xdr:rowOff>
                  </from>
                  <to>
                    <xdr:col>1</xdr:col>
                    <xdr:colOff>30480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0</xdr:col>
                    <xdr:colOff>129540</xdr:colOff>
                    <xdr:row>39</xdr:row>
                    <xdr:rowOff>213360</xdr:rowOff>
                  </from>
                  <to>
                    <xdr:col>1</xdr:col>
                    <xdr:colOff>30480</xdr:colOff>
                    <xdr:row>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0</xdr:col>
                    <xdr:colOff>129540</xdr:colOff>
                    <xdr:row>41</xdr:row>
                    <xdr:rowOff>38100</xdr:rowOff>
                  </from>
                  <to>
                    <xdr:col>1</xdr:col>
                    <xdr:colOff>30480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0</xdr:col>
                    <xdr:colOff>129540</xdr:colOff>
                    <xdr:row>40</xdr:row>
                    <xdr:rowOff>114300</xdr:rowOff>
                  </from>
                  <to>
                    <xdr:col>1</xdr:col>
                    <xdr:colOff>30480</xdr:colOff>
                    <xdr:row>41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2CFD-E549-4E41-AE19-13F44CFAAF40}">
  <sheetPr>
    <pageSetUpPr fitToPage="1"/>
  </sheetPr>
  <dimension ref="A1:AB50"/>
  <sheetViews>
    <sheetView showGridLines="0" showZeros="0" view="pageBreakPreview" zoomScaleNormal="100" zoomScaleSheetLayoutView="100" workbookViewId="0">
      <selection sqref="A1:H1"/>
    </sheetView>
  </sheetViews>
  <sheetFormatPr defaultRowHeight="13.2" x14ac:dyDescent="0.45"/>
  <cols>
    <col min="1" max="26" width="3.8984375" style="21" customWidth="1"/>
    <col min="27" max="27" width="7.09765625" style="21" customWidth="1"/>
    <col min="28" max="16384" width="8.796875" style="21"/>
  </cols>
  <sheetData>
    <row r="1" spans="1:28" ht="21" x14ac:dyDescent="0.45">
      <c r="A1" s="412" t="s">
        <v>50</v>
      </c>
      <c r="B1" s="412"/>
      <c r="C1" s="412"/>
      <c r="D1" s="412"/>
      <c r="E1" s="412"/>
      <c r="F1" s="412"/>
      <c r="G1" s="412"/>
      <c r="H1" s="412"/>
      <c r="I1" s="413" t="s">
        <v>200</v>
      </c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20"/>
    </row>
    <row r="2" spans="1:28" ht="18.600000000000001" customHeight="1" thickBot="1" x14ac:dyDescent="0.5">
      <c r="A2" s="22"/>
      <c r="B2" s="22"/>
      <c r="C2" s="22"/>
      <c r="D2" s="22"/>
      <c r="E2" s="22"/>
      <c r="F2" s="22"/>
      <c r="G2" s="22"/>
      <c r="H2" s="22"/>
      <c r="I2" s="23"/>
      <c r="J2" s="23"/>
      <c r="K2" s="23"/>
      <c r="L2" s="23"/>
      <c r="M2" s="23"/>
      <c r="N2" s="23"/>
      <c r="O2" s="23"/>
      <c r="P2" s="23"/>
      <c r="Q2" s="24"/>
      <c r="R2" s="24"/>
      <c r="S2" s="24"/>
      <c r="T2" s="24"/>
      <c r="U2" s="24"/>
      <c r="V2" s="24"/>
      <c r="W2" s="24"/>
      <c r="X2" s="24"/>
      <c r="Y2" s="24"/>
      <c r="Z2" s="20"/>
    </row>
    <row r="3" spans="1:28" ht="20.25" customHeight="1" x14ac:dyDescent="0.45">
      <c r="A3" s="414" t="s">
        <v>51</v>
      </c>
      <c r="B3" s="415"/>
      <c r="C3" s="415"/>
      <c r="D3" s="105"/>
      <c r="E3" s="418">
        <f>使用許可申請書!$N$4</f>
        <v>0</v>
      </c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20"/>
      <c r="Q3" s="25"/>
      <c r="R3" s="26"/>
      <c r="S3" s="27"/>
      <c r="T3" s="424">
        <f t="shared" ref="T3" ca="1" si="0">NOW()</f>
        <v>46161.710670717592</v>
      </c>
      <c r="U3" s="424"/>
      <c r="V3" s="424"/>
      <c r="W3" s="424"/>
      <c r="X3" s="424"/>
      <c r="Y3" s="424"/>
      <c r="Z3" s="424"/>
      <c r="AA3" s="28"/>
      <c r="AB3" s="28"/>
    </row>
    <row r="4" spans="1:28" ht="20.25" customHeight="1" thickBot="1" x14ac:dyDescent="0.5">
      <c r="A4" s="416"/>
      <c r="B4" s="417"/>
      <c r="C4" s="417"/>
      <c r="D4" s="106"/>
      <c r="E4" s="421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3"/>
      <c r="Q4" s="25"/>
      <c r="R4" s="26"/>
      <c r="S4" s="29"/>
      <c r="T4" s="424"/>
      <c r="U4" s="424"/>
      <c r="V4" s="424"/>
      <c r="W4" s="424"/>
      <c r="X4" s="424"/>
      <c r="Y4" s="424"/>
      <c r="Z4" s="424"/>
    </row>
    <row r="5" spans="1:28" ht="18" customHeight="1" x14ac:dyDescent="0.2">
      <c r="A5" s="30"/>
      <c r="B5" s="31"/>
      <c r="C5" s="29"/>
      <c r="D5" s="29"/>
      <c r="E5" s="32"/>
      <c r="F5" s="29"/>
      <c r="G5" s="29"/>
      <c r="H5" s="29"/>
      <c r="I5" s="29"/>
      <c r="J5" s="29"/>
      <c r="K5" s="29"/>
      <c r="L5" s="29"/>
      <c r="M5" s="29"/>
      <c r="N5" s="32"/>
      <c r="O5" s="29"/>
      <c r="P5" s="29"/>
      <c r="Y5" s="32"/>
      <c r="Z5" s="29"/>
    </row>
    <row r="6" spans="1:28" ht="22.2" customHeight="1" thickBot="1" x14ac:dyDescent="0.5">
      <c r="A6" s="425" t="s">
        <v>185</v>
      </c>
      <c r="B6" s="426"/>
      <c r="C6" s="426"/>
      <c r="D6" s="426"/>
      <c r="E6" s="426"/>
      <c r="F6" s="426"/>
      <c r="G6" s="427" t="s">
        <v>52</v>
      </c>
      <c r="H6" s="429" t="s">
        <v>53</v>
      </c>
      <c r="I6" s="430"/>
      <c r="J6" s="431"/>
      <c r="K6" s="432"/>
      <c r="L6" s="433"/>
      <c r="M6" s="433"/>
      <c r="N6" s="433"/>
      <c r="O6" s="433"/>
      <c r="P6" s="434"/>
      <c r="Q6" s="427" t="s">
        <v>54</v>
      </c>
      <c r="R6" s="429" t="s">
        <v>55</v>
      </c>
      <c r="S6" s="430"/>
      <c r="T6" s="430"/>
      <c r="U6" s="436"/>
      <c r="V6" s="437"/>
      <c r="W6" s="437"/>
      <c r="X6" s="437"/>
      <c r="Y6" s="437"/>
      <c r="Z6" s="438"/>
    </row>
    <row r="7" spans="1:28" ht="22.2" customHeight="1" thickBot="1" x14ac:dyDescent="0.5">
      <c r="A7" s="439" t="str">
        <f>使用許可申請書!$D$19</f>
        <v>　</v>
      </c>
      <c r="B7" s="440"/>
      <c r="C7" s="440"/>
      <c r="D7" s="440"/>
      <c r="E7" s="440"/>
      <c r="F7" s="441"/>
      <c r="G7" s="428"/>
      <c r="H7" s="442" t="s">
        <v>56</v>
      </c>
      <c r="I7" s="443"/>
      <c r="J7" s="444"/>
      <c r="K7" s="445"/>
      <c r="L7" s="446"/>
      <c r="M7" s="33" t="s">
        <v>57</v>
      </c>
      <c r="N7" s="447"/>
      <c r="O7" s="447"/>
      <c r="P7" s="34" t="s">
        <v>58</v>
      </c>
      <c r="Q7" s="435"/>
      <c r="R7" s="442" t="s">
        <v>59</v>
      </c>
      <c r="S7" s="443"/>
      <c r="T7" s="443"/>
      <c r="U7" s="448"/>
      <c r="V7" s="449"/>
      <c r="W7" s="35" t="s">
        <v>57</v>
      </c>
      <c r="X7" s="450"/>
      <c r="Y7" s="450"/>
      <c r="Z7" s="34" t="s">
        <v>58</v>
      </c>
    </row>
    <row r="8" spans="1:28" ht="18.600000000000001" customHeight="1" x14ac:dyDescent="0.2">
      <c r="A8" s="30"/>
      <c r="B8" s="31"/>
      <c r="C8" s="29"/>
      <c r="D8" s="29"/>
      <c r="E8" s="32"/>
      <c r="F8" s="29"/>
      <c r="G8" s="29"/>
      <c r="H8" s="29"/>
      <c r="I8" s="29"/>
      <c r="J8" s="29"/>
      <c r="K8" s="29"/>
      <c r="L8" s="29"/>
      <c r="M8" s="29"/>
      <c r="N8" s="32"/>
      <c r="O8" s="29"/>
      <c r="P8" s="29"/>
      <c r="Y8" s="32"/>
      <c r="Z8" s="29"/>
    </row>
    <row r="9" spans="1:28" ht="16.8" customHeight="1" x14ac:dyDescent="0.45">
      <c r="A9" s="451" t="s">
        <v>60</v>
      </c>
      <c r="B9" s="451"/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1"/>
      <c r="Q9" s="451"/>
      <c r="R9" s="451"/>
      <c r="S9" s="451"/>
      <c r="T9" s="451"/>
      <c r="U9" s="451"/>
      <c r="V9" s="451"/>
      <c r="W9" s="451"/>
      <c r="X9" s="451"/>
      <c r="Y9" s="451"/>
      <c r="Z9" s="451"/>
    </row>
    <row r="10" spans="1:28" ht="21.6" customHeight="1" x14ac:dyDescent="0.45">
      <c r="A10" s="452" t="s">
        <v>61</v>
      </c>
      <c r="B10" s="452"/>
      <c r="C10" s="453" t="s">
        <v>62</v>
      </c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4" t="s">
        <v>210</v>
      </c>
      <c r="P10" s="455"/>
      <c r="Q10" s="455"/>
      <c r="R10" s="455"/>
      <c r="S10" s="455"/>
      <c r="T10" s="455"/>
      <c r="U10" s="455"/>
      <c r="V10" s="456"/>
      <c r="W10" s="457" t="s">
        <v>63</v>
      </c>
      <c r="X10" s="458"/>
      <c r="Y10" s="458"/>
      <c r="Z10" s="459"/>
    </row>
    <row r="11" spans="1:28" ht="18.600000000000001" customHeight="1" x14ac:dyDescent="0.45">
      <c r="A11" s="464"/>
      <c r="B11" s="465"/>
      <c r="C11" s="460" t="s">
        <v>64</v>
      </c>
      <c r="D11" s="375"/>
      <c r="E11" s="375"/>
      <c r="F11" s="375"/>
      <c r="G11" s="375"/>
      <c r="H11" s="375"/>
      <c r="I11" s="375"/>
      <c r="J11" s="36" t="s">
        <v>65</v>
      </c>
      <c r="K11" s="37"/>
      <c r="L11" s="36" t="s">
        <v>57</v>
      </c>
      <c r="M11" s="38"/>
      <c r="N11" s="39" t="s">
        <v>58</v>
      </c>
      <c r="O11" s="369" t="s">
        <v>214</v>
      </c>
      <c r="P11" s="370"/>
      <c r="Q11" s="370"/>
      <c r="R11" s="370"/>
      <c r="S11" s="370"/>
      <c r="T11" s="370"/>
      <c r="U11" s="367" t="s">
        <v>2</v>
      </c>
      <c r="V11" s="368"/>
      <c r="W11" s="457"/>
      <c r="X11" s="458"/>
      <c r="Y11" s="458"/>
      <c r="Z11" s="459"/>
    </row>
    <row r="12" spans="1:28" ht="18.600000000000001" customHeight="1" x14ac:dyDescent="0.45">
      <c r="A12" s="466">
        <f>使用許可申請書!$E$13</f>
        <v>0</v>
      </c>
      <c r="B12" s="467"/>
      <c r="C12" s="468" t="s">
        <v>66</v>
      </c>
      <c r="D12" s="469"/>
      <c r="E12" s="470"/>
      <c r="F12" s="40"/>
      <c r="G12" s="41" t="s">
        <v>57</v>
      </c>
      <c r="H12" s="42"/>
      <c r="I12" s="41" t="s">
        <v>58</v>
      </c>
      <c r="J12" s="41" t="s">
        <v>65</v>
      </c>
      <c r="K12" s="40"/>
      <c r="L12" s="41" t="s">
        <v>57</v>
      </c>
      <c r="M12" s="42"/>
      <c r="N12" s="43" t="s">
        <v>58</v>
      </c>
      <c r="O12" s="474" t="s">
        <v>267</v>
      </c>
      <c r="P12" s="475"/>
      <c r="Q12" s="475"/>
      <c r="R12" s="475"/>
      <c r="S12" s="475"/>
      <c r="T12" s="475"/>
      <c r="U12" s="478" t="s">
        <v>2</v>
      </c>
      <c r="V12" s="479"/>
      <c r="W12" s="461"/>
      <c r="X12" s="462"/>
      <c r="Y12" s="462"/>
      <c r="Z12" s="463"/>
    </row>
    <row r="13" spans="1:28" ht="18.600000000000001" customHeight="1" x14ac:dyDescent="0.45">
      <c r="A13" s="466" t="s">
        <v>180</v>
      </c>
      <c r="B13" s="467"/>
      <c r="C13" s="482"/>
      <c r="D13" s="483"/>
      <c r="E13" s="470"/>
      <c r="F13" s="40"/>
      <c r="G13" s="41" t="s">
        <v>57</v>
      </c>
      <c r="H13" s="42"/>
      <c r="I13" s="41" t="s">
        <v>58</v>
      </c>
      <c r="J13" s="41" t="s">
        <v>65</v>
      </c>
      <c r="K13" s="40"/>
      <c r="L13" s="41" t="s">
        <v>57</v>
      </c>
      <c r="M13" s="42"/>
      <c r="N13" s="43" t="s">
        <v>58</v>
      </c>
      <c r="O13" s="474" t="s">
        <v>2</v>
      </c>
      <c r="P13" s="475"/>
      <c r="Q13" s="475"/>
      <c r="R13" s="475"/>
      <c r="S13" s="475"/>
      <c r="T13" s="475"/>
      <c r="U13" s="478" t="s">
        <v>2</v>
      </c>
      <c r="V13" s="479"/>
      <c r="W13" s="461"/>
      <c r="X13" s="462"/>
      <c r="Y13" s="462"/>
      <c r="Z13" s="463"/>
    </row>
    <row r="14" spans="1:28" ht="18.600000000000001" customHeight="1" x14ac:dyDescent="0.45">
      <c r="A14" s="466">
        <f>使用許可申請書!$G$13</f>
        <v>0</v>
      </c>
      <c r="B14" s="467"/>
      <c r="C14" s="484" t="s">
        <v>67</v>
      </c>
      <c r="D14" s="485"/>
      <c r="E14" s="486"/>
      <c r="F14" s="44">
        <v>12</v>
      </c>
      <c r="G14" s="45" t="s">
        <v>57</v>
      </c>
      <c r="H14" s="46" t="s">
        <v>212</v>
      </c>
      <c r="I14" s="45" t="s">
        <v>58</v>
      </c>
      <c r="J14" s="45" t="s">
        <v>65</v>
      </c>
      <c r="K14" s="44">
        <v>13</v>
      </c>
      <c r="L14" s="45" t="s">
        <v>57</v>
      </c>
      <c r="M14" s="46" t="s">
        <v>216</v>
      </c>
      <c r="N14" s="47" t="s">
        <v>58</v>
      </c>
      <c r="O14" s="488" t="s">
        <v>2</v>
      </c>
      <c r="P14" s="489"/>
      <c r="Q14" s="489"/>
      <c r="R14" s="489"/>
      <c r="S14" s="489"/>
      <c r="T14" s="487"/>
      <c r="U14" s="487"/>
      <c r="V14" s="48" t="s">
        <v>68</v>
      </c>
      <c r="W14" s="461"/>
      <c r="X14" s="462"/>
      <c r="Y14" s="462"/>
      <c r="Z14" s="463"/>
    </row>
    <row r="15" spans="1:28" ht="18.600000000000001" customHeight="1" x14ac:dyDescent="0.45">
      <c r="A15" s="466" t="s">
        <v>181</v>
      </c>
      <c r="B15" s="467"/>
      <c r="C15" s="468" t="s">
        <v>69</v>
      </c>
      <c r="D15" s="469"/>
      <c r="E15" s="470"/>
      <c r="F15" s="40"/>
      <c r="G15" s="41" t="s">
        <v>57</v>
      </c>
      <c r="H15" s="42"/>
      <c r="I15" s="41" t="s">
        <v>58</v>
      </c>
      <c r="J15" s="41" t="s">
        <v>65</v>
      </c>
      <c r="K15" s="40"/>
      <c r="L15" s="41" t="s">
        <v>57</v>
      </c>
      <c r="M15" s="42"/>
      <c r="N15" s="43" t="s">
        <v>58</v>
      </c>
      <c r="O15" s="474" t="s">
        <v>2</v>
      </c>
      <c r="P15" s="475"/>
      <c r="Q15" s="475"/>
      <c r="R15" s="475"/>
      <c r="S15" s="475"/>
      <c r="T15" s="475"/>
      <c r="U15" s="478" t="s">
        <v>2</v>
      </c>
      <c r="V15" s="479"/>
      <c r="W15" s="461"/>
      <c r="X15" s="462"/>
      <c r="Y15" s="462"/>
      <c r="Z15" s="463"/>
    </row>
    <row r="16" spans="1:28" ht="18.600000000000001" customHeight="1" x14ac:dyDescent="0.45">
      <c r="A16" s="466">
        <f>使用許可申請書!$I$13</f>
        <v>0</v>
      </c>
      <c r="B16" s="467"/>
      <c r="C16" s="471"/>
      <c r="D16" s="472"/>
      <c r="E16" s="473"/>
      <c r="F16" s="49"/>
      <c r="G16" s="50" t="s">
        <v>57</v>
      </c>
      <c r="H16" s="51"/>
      <c r="I16" s="50" t="s">
        <v>58</v>
      </c>
      <c r="J16" s="50" t="s">
        <v>65</v>
      </c>
      <c r="K16" s="49"/>
      <c r="L16" s="50" t="s">
        <v>57</v>
      </c>
      <c r="M16" s="51"/>
      <c r="N16" s="52" t="s">
        <v>58</v>
      </c>
      <c r="O16" s="474" t="s">
        <v>2</v>
      </c>
      <c r="P16" s="475"/>
      <c r="Q16" s="475"/>
      <c r="R16" s="475"/>
      <c r="S16" s="475"/>
      <c r="T16" s="475"/>
      <c r="U16" s="478" t="s">
        <v>2</v>
      </c>
      <c r="V16" s="479"/>
      <c r="W16" s="461"/>
      <c r="X16" s="462"/>
      <c r="Y16" s="462"/>
      <c r="Z16" s="463"/>
    </row>
    <row r="17" spans="1:27" ht="18.600000000000001" customHeight="1" x14ac:dyDescent="0.45">
      <c r="A17" s="466"/>
      <c r="B17" s="467"/>
      <c r="C17" s="484" t="s">
        <v>70</v>
      </c>
      <c r="D17" s="485"/>
      <c r="E17" s="486"/>
      <c r="F17" s="44">
        <v>17</v>
      </c>
      <c r="G17" s="45" t="s">
        <v>57</v>
      </c>
      <c r="H17" s="46" t="s">
        <v>211</v>
      </c>
      <c r="I17" s="45" t="s">
        <v>58</v>
      </c>
      <c r="J17" s="45" t="s">
        <v>65</v>
      </c>
      <c r="K17" s="44">
        <v>18</v>
      </c>
      <c r="L17" s="45" t="s">
        <v>57</v>
      </c>
      <c r="M17" s="46" t="s">
        <v>211</v>
      </c>
      <c r="N17" s="47" t="s">
        <v>58</v>
      </c>
      <c r="O17" s="474" t="s">
        <v>2</v>
      </c>
      <c r="P17" s="475"/>
      <c r="Q17" s="475"/>
      <c r="R17" s="475"/>
      <c r="S17" s="475"/>
      <c r="T17" s="487"/>
      <c r="U17" s="487"/>
      <c r="V17" s="53" t="s">
        <v>68</v>
      </c>
      <c r="W17" s="461"/>
      <c r="X17" s="462"/>
      <c r="Y17" s="462"/>
      <c r="Z17" s="463"/>
    </row>
    <row r="18" spans="1:27" ht="18.600000000000001" customHeight="1" x14ac:dyDescent="0.45">
      <c r="A18" s="466"/>
      <c r="B18" s="467"/>
      <c r="C18" s="468" t="s">
        <v>71</v>
      </c>
      <c r="D18" s="469"/>
      <c r="E18" s="470"/>
      <c r="F18" s="40"/>
      <c r="G18" s="41" t="s">
        <v>57</v>
      </c>
      <c r="H18" s="42"/>
      <c r="I18" s="41" t="s">
        <v>58</v>
      </c>
      <c r="J18" s="41" t="s">
        <v>65</v>
      </c>
      <c r="K18" s="40"/>
      <c r="L18" s="41" t="s">
        <v>57</v>
      </c>
      <c r="M18" s="42"/>
      <c r="N18" s="43" t="s">
        <v>58</v>
      </c>
      <c r="O18" s="476" t="s">
        <v>2</v>
      </c>
      <c r="P18" s="477"/>
      <c r="Q18" s="477"/>
      <c r="R18" s="477"/>
      <c r="S18" s="477"/>
      <c r="T18" s="477"/>
      <c r="U18" s="478" t="s">
        <v>2</v>
      </c>
      <c r="V18" s="479"/>
      <c r="W18" s="461"/>
      <c r="X18" s="462"/>
      <c r="Y18" s="462"/>
      <c r="Z18" s="463"/>
    </row>
    <row r="19" spans="1:27" ht="18.600000000000001" customHeight="1" x14ac:dyDescent="0.45">
      <c r="A19" s="512"/>
      <c r="B19" s="513"/>
      <c r="C19" s="482"/>
      <c r="D19" s="483"/>
      <c r="E19" s="470"/>
      <c r="F19" s="40"/>
      <c r="G19" s="41" t="s">
        <v>57</v>
      </c>
      <c r="H19" s="42"/>
      <c r="I19" s="41" t="s">
        <v>58</v>
      </c>
      <c r="J19" s="41" t="s">
        <v>65</v>
      </c>
      <c r="K19" s="40"/>
      <c r="L19" s="41" t="s">
        <v>57</v>
      </c>
      <c r="M19" s="42"/>
      <c r="N19" s="43" t="s">
        <v>58</v>
      </c>
      <c r="O19" s="476" t="s">
        <v>2</v>
      </c>
      <c r="P19" s="477"/>
      <c r="Q19" s="477"/>
      <c r="R19" s="477"/>
      <c r="S19" s="477"/>
      <c r="T19" s="477"/>
      <c r="U19" s="480" t="s">
        <v>2</v>
      </c>
      <c r="V19" s="481"/>
      <c r="W19" s="461"/>
      <c r="X19" s="462"/>
      <c r="Y19" s="462"/>
      <c r="Z19" s="463"/>
    </row>
    <row r="20" spans="1:27" ht="18.600000000000001" customHeight="1" thickBot="1" x14ac:dyDescent="0.5">
      <c r="A20" s="514"/>
      <c r="B20" s="515"/>
      <c r="C20" s="516" t="s">
        <v>206</v>
      </c>
      <c r="D20" s="517"/>
      <c r="E20" s="518"/>
      <c r="F20" s="44"/>
      <c r="G20" s="45" t="s">
        <v>57</v>
      </c>
      <c r="H20" s="46"/>
      <c r="I20" s="45" t="s">
        <v>58</v>
      </c>
      <c r="J20" s="45" t="s">
        <v>65</v>
      </c>
      <c r="K20" s="44"/>
      <c r="L20" s="45" t="s">
        <v>57</v>
      </c>
      <c r="M20" s="46"/>
      <c r="N20" s="47" t="s">
        <v>58</v>
      </c>
      <c r="O20" s="519"/>
      <c r="P20" s="520"/>
      <c r="Q20" s="520"/>
      <c r="R20" s="520"/>
      <c r="S20" s="520"/>
      <c r="T20" s="520"/>
      <c r="U20" s="520"/>
      <c r="V20" s="521"/>
      <c r="W20" s="173"/>
      <c r="X20" s="41"/>
      <c r="Y20" s="41"/>
      <c r="Z20" s="43"/>
    </row>
    <row r="21" spans="1:27" ht="18.600000000000001" customHeight="1" thickTop="1" x14ac:dyDescent="0.45">
      <c r="A21" s="464"/>
      <c r="B21" s="465"/>
      <c r="C21" s="502" t="s">
        <v>72</v>
      </c>
      <c r="D21" s="503"/>
      <c r="E21" s="504"/>
      <c r="F21" s="54">
        <v>7</v>
      </c>
      <c r="G21" s="55" t="s">
        <v>57</v>
      </c>
      <c r="H21" s="56" t="s">
        <v>211</v>
      </c>
      <c r="I21" s="55" t="s">
        <v>58</v>
      </c>
      <c r="J21" s="55" t="s">
        <v>65</v>
      </c>
      <c r="K21" s="54">
        <v>8</v>
      </c>
      <c r="L21" s="55" t="s">
        <v>57</v>
      </c>
      <c r="M21" s="56" t="s">
        <v>211</v>
      </c>
      <c r="N21" s="57" t="s">
        <v>58</v>
      </c>
      <c r="O21" s="505" t="s">
        <v>73</v>
      </c>
      <c r="P21" s="506"/>
      <c r="Q21" s="506"/>
      <c r="R21" s="506"/>
      <c r="S21" s="506"/>
      <c r="T21" s="507"/>
      <c r="U21" s="507"/>
      <c r="V21" s="58" t="s">
        <v>68</v>
      </c>
      <c r="W21" s="491"/>
      <c r="X21" s="492"/>
      <c r="Y21" s="492"/>
      <c r="Z21" s="493"/>
    </row>
    <row r="22" spans="1:27" ht="18.600000000000001" customHeight="1" x14ac:dyDescent="0.45">
      <c r="A22" s="466">
        <f>使用許可申請書!$P$13</f>
        <v>0</v>
      </c>
      <c r="B22" s="467"/>
      <c r="C22" s="497" t="s">
        <v>74</v>
      </c>
      <c r="D22" s="498"/>
      <c r="E22" s="498"/>
      <c r="F22" s="498"/>
      <c r="G22" s="498"/>
      <c r="H22" s="498"/>
      <c r="I22" s="498"/>
      <c r="J22" s="45"/>
      <c r="K22" s="44">
        <v>8</v>
      </c>
      <c r="L22" s="45" t="s">
        <v>57</v>
      </c>
      <c r="M22" s="44">
        <v>40</v>
      </c>
      <c r="N22" s="47" t="s">
        <v>58</v>
      </c>
      <c r="O22" s="499" t="s">
        <v>75</v>
      </c>
      <c r="P22" s="500"/>
      <c r="Q22" s="500"/>
      <c r="R22" s="500"/>
      <c r="S22" s="500"/>
      <c r="T22" s="500"/>
      <c r="U22" s="500"/>
      <c r="V22" s="501"/>
      <c r="W22" s="461"/>
      <c r="X22" s="462"/>
      <c r="Y22" s="462"/>
      <c r="Z22" s="463"/>
    </row>
    <row r="23" spans="1:27" ht="18.600000000000001" customHeight="1" x14ac:dyDescent="0.45">
      <c r="A23" s="466" t="s">
        <v>180</v>
      </c>
      <c r="B23" s="467"/>
      <c r="C23" s="468" t="s">
        <v>66</v>
      </c>
      <c r="D23" s="469"/>
      <c r="E23" s="470"/>
      <c r="F23" s="40"/>
      <c r="G23" s="41" t="s">
        <v>57</v>
      </c>
      <c r="H23" s="42"/>
      <c r="I23" s="41" t="s">
        <v>58</v>
      </c>
      <c r="J23" s="41" t="s">
        <v>65</v>
      </c>
      <c r="K23" s="40"/>
      <c r="L23" s="41" t="s">
        <v>57</v>
      </c>
      <c r="M23" s="42"/>
      <c r="N23" s="43" t="s">
        <v>58</v>
      </c>
      <c r="O23" s="474" t="s">
        <v>2</v>
      </c>
      <c r="P23" s="475"/>
      <c r="Q23" s="475"/>
      <c r="R23" s="475"/>
      <c r="S23" s="475"/>
      <c r="T23" s="475"/>
      <c r="U23" s="478" t="s">
        <v>2</v>
      </c>
      <c r="V23" s="479"/>
      <c r="W23" s="461"/>
      <c r="X23" s="462"/>
      <c r="Y23" s="462"/>
      <c r="Z23" s="463"/>
    </row>
    <row r="24" spans="1:27" ht="18.600000000000001" customHeight="1" x14ac:dyDescent="0.45">
      <c r="A24" s="466">
        <f>使用許可申請書!$R$13</f>
        <v>0</v>
      </c>
      <c r="B24" s="467"/>
      <c r="C24" s="482"/>
      <c r="D24" s="483"/>
      <c r="E24" s="470"/>
      <c r="F24" s="49"/>
      <c r="G24" s="50" t="s">
        <v>57</v>
      </c>
      <c r="H24" s="51"/>
      <c r="I24" s="50" t="s">
        <v>58</v>
      </c>
      <c r="J24" s="50" t="s">
        <v>65</v>
      </c>
      <c r="K24" s="49"/>
      <c r="L24" s="50" t="s">
        <v>57</v>
      </c>
      <c r="M24" s="51"/>
      <c r="N24" s="52" t="s">
        <v>58</v>
      </c>
      <c r="O24" s="474" t="s">
        <v>2</v>
      </c>
      <c r="P24" s="475"/>
      <c r="Q24" s="475"/>
      <c r="R24" s="475"/>
      <c r="S24" s="475"/>
      <c r="T24" s="475"/>
      <c r="U24" s="478" t="s">
        <v>2</v>
      </c>
      <c r="V24" s="479"/>
      <c r="W24" s="461"/>
      <c r="X24" s="462"/>
      <c r="Y24" s="462"/>
      <c r="Z24" s="463"/>
    </row>
    <row r="25" spans="1:27" ht="18.600000000000001" customHeight="1" x14ac:dyDescent="0.45">
      <c r="A25" s="466" t="s">
        <v>181</v>
      </c>
      <c r="B25" s="467"/>
      <c r="C25" s="484" t="s">
        <v>67</v>
      </c>
      <c r="D25" s="485"/>
      <c r="E25" s="486"/>
      <c r="F25" s="44">
        <v>12</v>
      </c>
      <c r="G25" s="45" t="s">
        <v>57</v>
      </c>
      <c r="H25" s="46" t="s">
        <v>212</v>
      </c>
      <c r="I25" s="45" t="s">
        <v>58</v>
      </c>
      <c r="J25" s="45" t="s">
        <v>65</v>
      </c>
      <c r="K25" s="44">
        <v>13</v>
      </c>
      <c r="L25" s="45" t="s">
        <v>57</v>
      </c>
      <c r="M25" s="46" t="s">
        <v>216</v>
      </c>
      <c r="N25" s="47" t="s">
        <v>58</v>
      </c>
      <c r="O25" s="488" t="s">
        <v>2</v>
      </c>
      <c r="P25" s="489"/>
      <c r="Q25" s="489"/>
      <c r="R25" s="489"/>
      <c r="S25" s="489"/>
      <c r="T25" s="487"/>
      <c r="U25" s="487"/>
      <c r="V25" s="48" t="s">
        <v>68</v>
      </c>
      <c r="W25" s="461"/>
      <c r="X25" s="462"/>
      <c r="Y25" s="462"/>
      <c r="Z25" s="463"/>
    </row>
    <row r="26" spans="1:27" ht="18.600000000000001" customHeight="1" x14ac:dyDescent="0.45">
      <c r="A26" s="466">
        <f>使用許可申請書!$T$13</f>
        <v>0</v>
      </c>
      <c r="B26" s="467"/>
      <c r="C26" s="468" t="s">
        <v>69</v>
      </c>
      <c r="D26" s="469"/>
      <c r="E26" s="470"/>
      <c r="F26" s="40"/>
      <c r="G26" s="41" t="s">
        <v>57</v>
      </c>
      <c r="H26" s="42"/>
      <c r="I26" s="41" t="s">
        <v>58</v>
      </c>
      <c r="J26" s="41" t="s">
        <v>65</v>
      </c>
      <c r="K26" s="40"/>
      <c r="L26" s="41" t="s">
        <v>57</v>
      </c>
      <c r="M26" s="42"/>
      <c r="N26" s="43" t="s">
        <v>58</v>
      </c>
      <c r="O26" s="474" t="s">
        <v>2</v>
      </c>
      <c r="P26" s="475"/>
      <c r="Q26" s="475"/>
      <c r="R26" s="475"/>
      <c r="S26" s="475"/>
      <c r="T26" s="475"/>
      <c r="U26" s="478" t="s">
        <v>2</v>
      </c>
      <c r="V26" s="479"/>
      <c r="W26" s="461"/>
      <c r="X26" s="462"/>
      <c r="Y26" s="462"/>
      <c r="Z26" s="463"/>
    </row>
    <row r="27" spans="1:27" ht="18.600000000000001" customHeight="1" x14ac:dyDescent="0.45">
      <c r="A27" s="466"/>
      <c r="B27" s="467"/>
      <c r="C27" s="471"/>
      <c r="D27" s="472"/>
      <c r="E27" s="473"/>
      <c r="F27" s="40"/>
      <c r="G27" s="41" t="s">
        <v>57</v>
      </c>
      <c r="H27" s="42"/>
      <c r="I27" s="41" t="s">
        <v>58</v>
      </c>
      <c r="J27" s="41" t="s">
        <v>65</v>
      </c>
      <c r="K27" s="40"/>
      <c r="L27" s="41" t="s">
        <v>57</v>
      </c>
      <c r="M27" s="42"/>
      <c r="N27" s="43" t="s">
        <v>58</v>
      </c>
      <c r="O27" s="474" t="s">
        <v>2</v>
      </c>
      <c r="P27" s="475"/>
      <c r="Q27" s="475"/>
      <c r="R27" s="475"/>
      <c r="S27" s="475"/>
      <c r="T27" s="475"/>
      <c r="U27" s="478" t="s">
        <v>2</v>
      </c>
      <c r="V27" s="479"/>
      <c r="W27" s="461"/>
      <c r="X27" s="462"/>
      <c r="Y27" s="462"/>
      <c r="Z27" s="463"/>
    </row>
    <row r="28" spans="1:27" ht="18.600000000000001" customHeight="1" x14ac:dyDescent="0.45">
      <c r="A28" s="510"/>
      <c r="B28" s="511"/>
      <c r="C28" s="522" t="s">
        <v>76</v>
      </c>
      <c r="D28" s="380"/>
      <c r="E28" s="380"/>
      <c r="F28" s="380"/>
      <c r="G28" s="380"/>
      <c r="H28" s="380"/>
      <c r="I28" s="380"/>
      <c r="J28" s="59" t="s">
        <v>65</v>
      </c>
      <c r="K28" s="60"/>
      <c r="L28" s="59" t="s">
        <v>57</v>
      </c>
      <c r="M28" s="61"/>
      <c r="N28" s="62" t="s">
        <v>58</v>
      </c>
      <c r="O28" s="371" t="s">
        <v>214</v>
      </c>
      <c r="P28" s="372"/>
      <c r="Q28" s="372"/>
      <c r="R28" s="372"/>
      <c r="S28" s="372"/>
      <c r="T28" s="372"/>
      <c r="U28" s="373" t="s">
        <v>2</v>
      </c>
      <c r="V28" s="374"/>
      <c r="W28" s="494"/>
      <c r="X28" s="495"/>
      <c r="Y28" s="495"/>
      <c r="Z28" s="496"/>
    </row>
    <row r="29" spans="1:27" ht="18.600000000000001" customHeight="1" x14ac:dyDescent="0.2">
      <c r="A29" s="30"/>
      <c r="B29" s="63"/>
      <c r="C29" s="64"/>
      <c r="D29" s="64"/>
      <c r="E29" s="32"/>
      <c r="F29" s="29"/>
      <c r="G29" s="29"/>
      <c r="H29" s="29"/>
      <c r="I29" s="29"/>
      <c r="J29" s="29"/>
      <c r="K29" s="29"/>
      <c r="L29" s="29"/>
      <c r="M29" s="29"/>
      <c r="N29" s="32"/>
      <c r="O29" s="29"/>
      <c r="P29" s="29"/>
      <c r="Y29" s="32"/>
    </row>
    <row r="30" spans="1:27" ht="16.8" customHeight="1" x14ac:dyDescent="0.45">
      <c r="A30" s="451" t="s">
        <v>77</v>
      </c>
      <c r="B30" s="451"/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</row>
    <row r="31" spans="1:27" ht="25.8" customHeight="1" x14ac:dyDescent="0.45">
      <c r="A31" s="523" t="s">
        <v>186</v>
      </c>
      <c r="B31" s="524"/>
      <c r="C31" s="524"/>
      <c r="D31" s="524"/>
      <c r="E31" s="524"/>
      <c r="F31" s="524"/>
      <c r="G31" s="524"/>
      <c r="H31" s="508"/>
      <c r="I31" s="509"/>
      <c r="J31" s="458" t="s">
        <v>78</v>
      </c>
      <c r="K31" s="458"/>
      <c r="L31" s="189"/>
      <c r="M31" s="190"/>
      <c r="N31" s="525" t="s">
        <v>265</v>
      </c>
      <c r="O31" s="525"/>
      <c r="P31" s="525"/>
      <c r="Q31" s="525"/>
      <c r="R31" s="525"/>
      <c r="S31" s="525"/>
      <c r="T31" s="525"/>
      <c r="U31" s="525"/>
      <c r="V31" s="525"/>
      <c r="W31" s="525"/>
      <c r="X31" s="525"/>
      <c r="Y31" s="525"/>
      <c r="Z31" s="525"/>
      <c r="AA31" s="526"/>
    </row>
    <row r="32" spans="1:27" ht="25.8" customHeight="1" x14ac:dyDescent="0.45">
      <c r="A32" s="391" t="s">
        <v>201</v>
      </c>
      <c r="B32" s="392"/>
      <c r="C32" s="392"/>
      <c r="D32" s="392"/>
      <c r="E32" s="392"/>
      <c r="F32" s="392"/>
      <c r="G32" s="527"/>
      <c r="H32" s="399" t="s">
        <v>193</v>
      </c>
      <c r="I32" s="400"/>
      <c r="J32" s="400"/>
      <c r="K32" s="400"/>
      <c r="L32" s="400"/>
      <c r="M32" s="398"/>
      <c r="N32" s="398"/>
      <c r="O32" s="397" t="s">
        <v>78</v>
      </c>
      <c r="P32" s="397"/>
      <c r="Q32" s="157"/>
      <c r="R32" s="401" t="s">
        <v>194</v>
      </c>
      <c r="S32" s="401"/>
      <c r="T32" s="401"/>
      <c r="U32" s="401"/>
      <c r="V32" s="401"/>
      <c r="W32" s="401"/>
      <c r="X32" s="401"/>
      <c r="Y32" s="401"/>
      <c r="Z32" s="401"/>
      <c r="AA32" s="402"/>
    </row>
    <row r="33" spans="1:28" ht="25.8" customHeight="1" x14ac:dyDescent="0.45">
      <c r="A33" s="528"/>
      <c r="B33" s="529"/>
      <c r="C33" s="529"/>
      <c r="D33" s="529"/>
      <c r="E33" s="529"/>
      <c r="F33" s="529"/>
      <c r="G33" s="530"/>
      <c r="H33" s="382" t="s">
        <v>204</v>
      </c>
      <c r="I33" s="383"/>
      <c r="J33" s="383"/>
      <c r="K33" s="383"/>
      <c r="L33" s="383"/>
      <c r="M33" s="405"/>
      <c r="N33" s="405"/>
      <c r="O33" s="384" t="s">
        <v>205</v>
      </c>
      <c r="P33" s="384"/>
      <c r="Q33" s="116"/>
      <c r="R33" s="385" t="s">
        <v>202</v>
      </c>
      <c r="S33" s="385"/>
      <c r="T33" s="385"/>
      <c r="U33" s="385"/>
      <c r="V33" s="386" t="s">
        <v>2</v>
      </c>
      <c r="W33" s="386"/>
      <c r="X33" s="386"/>
      <c r="Y33" s="386"/>
      <c r="Z33" s="386"/>
      <c r="AA33" s="387"/>
    </row>
    <row r="34" spans="1:28" ht="25.8" customHeight="1" x14ac:dyDescent="0.45">
      <c r="A34" s="528"/>
      <c r="B34" s="529"/>
      <c r="C34" s="529"/>
      <c r="D34" s="529"/>
      <c r="E34" s="529"/>
      <c r="F34" s="529"/>
      <c r="G34" s="530"/>
      <c r="H34" s="382" t="s">
        <v>79</v>
      </c>
      <c r="I34" s="383"/>
      <c r="J34" s="383"/>
      <c r="K34" s="383"/>
      <c r="L34" s="383"/>
      <c r="M34" s="405"/>
      <c r="N34" s="405"/>
      <c r="O34" s="384" t="s">
        <v>80</v>
      </c>
      <c r="P34" s="384"/>
      <c r="Q34" s="116"/>
      <c r="R34" s="385" t="s">
        <v>190</v>
      </c>
      <c r="S34" s="385"/>
      <c r="T34" s="385"/>
      <c r="U34" s="385"/>
      <c r="V34" s="386" t="s">
        <v>2</v>
      </c>
      <c r="W34" s="386"/>
      <c r="X34" s="386"/>
      <c r="Y34" s="386"/>
      <c r="Z34" s="386"/>
      <c r="AA34" s="387"/>
    </row>
    <row r="35" spans="1:28" ht="25.8" customHeight="1" x14ac:dyDescent="0.45">
      <c r="A35" s="528"/>
      <c r="B35" s="529"/>
      <c r="C35" s="529"/>
      <c r="D35" s="529"/>
      <c r="E35" s="529"/>
      <c r="F35" s="529"/>
      <c r="G35" s="530"/>
      <c r="H35" s="410" t="s">
        <v>81</v>
      </c>
      <c r="I35" s="411"/>
      <c r="J35" s="411"/>
      <c r="K35" s="411"/>
      <c r="L35" s="411"/>
      <c r="M35" s="405"/>
      <c r="N35" s="405"/>
      <c r="O35" s="384" t="s">
        <v>80</v>
      </c>
      <c r="P35" s="384"/>
      <c r="Q35" s="116"/>
      <c r="R35" s="385" t="s">
        <v>190</v>
      </c>
      <c r="S35" s="385"/>
      <c r="T35" s="385"/>
      <c r="U35" s="385"/>
      <c r="V35" s="386" t="s">
        <v>2</v>
      </c>
      <c r="W35" s="386"/>
      <c r="X35" s="386"/>
      <c r="Y35" s="386"/>
      <c r="Z35" s="386"/>
      <c r="AA35" s="387"/>
    </row>
    <row r="36" spans="1:28" ht="25.8" customHeight="1" x14ac:dyDescent="0.45">
      <c r="A36" s="528"/>
      <c r="B36" s="529"/>
      <c r="C36" s="529"/>
      <c r="D36" s="529"/>
      <c r="E36" s="529"/>
      <c r="F36" s="529"/>
      <c r="G36" s="530"/>
      <c r="H36" s="382" t="s">
        <v>203</v>
      </c>
      <c r="I36" s="383"/>
      <c r="J36" s="383"/>
      <c r="K36" s="383"/>
      <c r="L36" s="383"/>
      <c r="M36" s="405"/>
      <c r="N36" s="405"/>
      <c r="O36" s="384" t="s">
        <v>80</v>
      </c>
      <c r="P36" s="384"/>
      <c r="Q36" s="116"/>
      <c r="R36" s="385" t="s">
        <v>202</v>
      </c>
      <c r="S36" s="385"/>
      <c r="T36" s="385"/>
      <c r="U36" s="385"/>
      <c r="V36" s="386" t="s">
        <v>2</v>
      </c>
      <c r="W36" s="386"/>
      <c r="X36" s="386"/>
      <c r="Y36" s="386"/>
      <c r="Z36" s="386"/>
      <c r="AA36" s="387"/>
    </row>
    <row r="37" spans="1:28" ht="25.8" customHeight="1" x14ac:dyDescent="0.45">
      <c r="A37" s="528"/>
      <c r="B37" s="529"/>
      <c r="C37" s="529"/>
      <c r="D37" s="529"/>
      <c r="E37" s="529"/>
      <c r="F37" s="529"/>
      <c r="G37" s="530"/>
      <c r="H37" s="382" t="s">
        <v>266</v>
      </c>
      <c r="I37" s="383"/>
      <c r="J37" s="383"/>
      <c r="K37" s="383"/>
      <c r="L37" s="383"/>
      <c r="M37" s="405"/>
      <c r="N37" s="405"/>
      <c r="O37" s="384" t="s">
        <v>80</v>
      </c>
      <c r="P37" s="384"/>
      <c r="Q37" s="116"/>
      <c r="R37" s="385" t="s">
        <v>202</v>
      </c>
      <c r="S37" s="385"/>
      <c r="T37" s="385"/>
      <c r="U37" s="385"/>
      <c r="V37" s="386" t="s">
        <v>2</v>
      </c>
      <c r="W37" s="386"/>
      <c r="X37" s="386"/>
      <c r="Y37" s="386"/>
      <c r="Z37" s="386"/>
      <c r="AA37" s="387"/>
    </row>
    <row r="38" spans="1:28" ht="25.8" customHeight="1" x14ac:dyDescent="0.45">
      <c r="A38" s="528"/>
      <c r="B38" s="529"/>
      <c r="C38" s="529"/>
      <c r="D38" s="529"/>
      <c r="E38" s="529"/>
      <c r="F38" s="529"/>
      <c r="G38" s="530"/>
      <c r="H38" s="410" t="s">
        <v>82</v>
      </c>
      <c r="I38" s="411"/>
      <c r="J38" s="411"/>
      <c r="K38" s="411"/>
      <c r="L38" s="411"/>
      <c r="M38" s="411"/>
      <c r="N38" s="411"/>
      <c r="O38" s="381" t="s">
        <v>2</v>
      </c>
      <c r="P38" s="381"/>
      <c r="Q38" s="381"/>
      <c r="R38" s="381"/>
      <c r="S38" s="381"/>
      <c r="T38" s="381"/>
      <c r="U38" s="381"/>
      <c r="V38" s="386" t="s">
        <v>2</v>
      </c>
      <c r="W38" s="386"/>
      <c r="X38" s="386"/>
      <c r="Y38" s="386"/>
      <c r="Z38" s="386"/>
      <c r="AA38" s="387"/>
    </row>
    <row r="39" spans="1:28" ht="25.8" customHeight="1" x14ac:dyDescent="0.45">
      <c r="A39" s="393"/>
      <c r="B39" s="394"/>
      <c r="C39" s="394"/>
      <c r="D39" s="394"/>
      <c r="E39" s="394"/>
      <c r="F39" s="394"/>
      <c r="G39" s="531"/>
      <c r="H39" s="403" t="s">
        <v>191</v>
      </c>
      <c r="I39" s="404"/>
      <c r="J39" s="404"/>
      <c r="K39" s="404"/>
      <c r="L39" s="404"/>
      <c r="M39" s="404"/>
      <c r="N39" s="404"/>
      <c r="O39" s="406" t="s">
        <v>2</v>
      </c>
      <c r="P39" s="406"/>
      <c r="Q39" s="406"/>
      <c r="R39" s="406"/>
      <c r="S39" s="406"/>
      <c r="T39" s="406"/>
      <c r="U39" s="406"/>
      <c r="V39" s="407" t="s">
        <v>2</v>
      </c>
      <c r="W39" s="408"/>
      <c r="X39" s="408"/>
      <c r="Y39" s="408"/>
      <c r="Z39" s="408"/>
      <c r="AA39" s="409"/>
      <c r="AB39" s="117"/>
    </row>
    <row r="40" spans="1:28" ht="33" customHeight="1" x14ac:dyDescent="0.45">
      <c r="A40" s="188" t="s">
        <v>83</v>
      </c>
      <c r="B40" s="395" t="s">
        <v>84</v>
      </c>
      <c r="C40" s="395"/>
      <c r="D40" s="395"/>
      <c r="E40" s="395"/>
      <c r="F40" s="395"/>
      <c r="G40" s="395"/>
      <c r="H40" s="388" t="s">
        <v>2</v>
      </c>
      <c r="I40" s="389"/>
      <c r="J40" s="389"/>
      <c r="K40" s="389"/>
      <c r="L40" s="389"/>
      <c r="M40" s="389"/>
      <c r="N40" s="389"/>
      <c r="O40" s="389"/>
      <c r="P40" s="389"/>
      <c r="Q40" s="389"/>
      <c r="R40" s="390"/>
      <c r="S40" s="388" t="s">
        <v>2</v>
      </c>
      <c r="T40" s="389"/>
      <c r="U40" s="389"/>
      <c r="V40" s="389"/>
      <c r="W40" s="389"/>
      <c r="X40" s="389"/>
      <c r="Y40" s="389"/>
      <c r="Z40" s="389"/>
      <c r="AA40" s="396"/>
    </row>
    <row r="41" spans="1:28" ht="25.8" customHeight="1" x14ac:dyDescent="0.45">
      <c r="A41" s="391" t="s">
        <v>215</v>
      </c>
      <c r="B41" s="392"/>
      <c r="C41" s="392"/>
      <c r="D41" s="392"/>
      <c r="E41" s="392"/>
      <c r="F41" s="392"/>
      <c r="G41" s="392"/>
      <c r="H41" s="376"/>
      <c r="I41" s="377"/>
      <c r="J41" s="377"/>
      <c r="K41" s="377"/>
      <c r="L41" s="377"/>
      <c r="M41" s="377"/>
      <c r="N41" s="375" t="s">
        <v>85</v>
      </c>
      <c r="O41" s="375"/>
      <c r="P41" s="186"/>
      <c r="Q41" s="36" t="s">
        <v>86</v>
      </c>
      <c r="R41" s="207" t="s">
        <v>272</v>
      </c>
      <c r="S41" s="377"/>
      <c r="T41" s="377"/>
      <c r="U41" s="377"/>
      <c r="V41" s="377"/>
      <c r="W41" s="377"/>
      <c r="X41" s="375" t="s">
        <v>85</v>
      </c>
      <c r="Y41" s="375"/>
      <c r="Z41" s="186"/>
      <c r="AA41" s="39" t="s">
        <v>86</v>
      </c>
    </row>
    <row r="42" spans="1:28" ht="25.8" customHeight="1" x14ac:dyDescent="0.45">
      <c r="A42" s="393"/>
      <c r="B42" s="394"/>
      <c r="C42" s="394"/>
      <c r="D42" s="394"/>
      <c r="E42" s="394"/>
      <c r="F42" s="394"/>
      <c r="G42" s="394"/>
      <c r="H42" s="378"/>
      <c r="I42" s="379"/>
      <c r="J42" s="379"/>
      <c r="K42" s="379"/>
      <c r="L42" s="379"/>
      <c r="M42" s="379"/>
      <c r="N42" s="380" t="s">
        <v>85</v>
      </c>
      <c r="O42" s="380"/>
      <c r="P42" s="187"/>
      <c r="Q42" s="155" t="s">
        <v>86</v>
      </c>
      <c r="R42" s="208" t="s">
        <v>272</v>
      </c>
      <c r="S42" s="379"/>
      <c r="T42" s="379"/>
      <c r="U42" s="379"/>
      <c r="V42" s="379"/>
      <c r="W42" s="379"/>
      <c r="X42" s="380" t="s">
        <v>85</v>
      </c>
      <c r="Y42" s="380"/>
      <c r="Z42" s="187"/>
      <c r="AA42" s="156" t="s">
        <v>86</v>
      </c>
    </row>
    <row r="43" spans="1:28" ht="18" customHeight="1" x14ac:dyDescent="0.45">
      <c r="A43" s="490" t="s">
        <v>87</v>
      </c>
      <c r="B43" s="490"/>
      <c r="C43" s="490"/>
      <c r="D43" s="490"/>
      <c r="E43" s="490"/>
      <c r="F43" s="490"/>
      <c r="G43" s="490"/>
      <c r="H43" s="490"/>
      <c r="I43" s="490"/>
      <c r="J43" s="490"/>
      <c r="K43" s="490"/>
      <c r="L43" s="490"/>
      <c r="M43" s="490"/>
      <c r="N43" s="490"/>
      <c r="O43" s="490"/>
      <c r="P43" s="490"/>
      <c r="Q43" s="490"/>
      <c r="R43" s="490"/>
      <c r="S43" s="490"/>
      <c r="T43" s="490"/>
      <c r="U43" s="490"/>
      <c r="V43" s="490"/>
      <c r="W43" s="490"/>
      <c r="X43" s="490"/>
      <c r="Y43" s="490"/>
      <c r="Z43" s="490"/>
    </row>
    <row r="44" spans="1:28" ht="16.8" customHeight="1" x14ac:dyDescent="0.45">
      <c r="A44" s="29"/>
      <c r="B44" s="29"/>
      <c r="C44" s="29"/>
      <c r="D44" s="29"/>
      <c r="E44" s="65"/>
      <c r="F44" s="65"/>
      <c r="G44" s="66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</row>
    <row r="45" spans="1:28" customFormat="1" ht="21" customHeight="1" x14ac:dyDescent="0.45"/>
    <row r="46" spans="1:28" customFormat="1" ht="21" customHeight="1" x14ac:dyDescent="0.45"/>
    <row r="47" spans="1:28" customFormat="1" ht="21" customHeight="1" x14ac:dyDescent="0.45"/>
    <row r="48" spans="1:28" customFormat="1" ht="21" customHeight="1" x14ac:dyDescent="0.45"/>
    <row r="49" customFormat="1" ht="21" customHeight="1" x14ac:dyDescent="0.45"/>
    <row r="50" customFormat="1" ht="21" customHeight="1" x14ac:dyDescent="0.45"/>
  </sheetData>
  <mergeCells count="140">
    <mergeCell ref="A19:B20"/>
    <mergeCell ref="C20:E20"/>
    <mergeCell ref="O20:V20"/>
    <mergeCell ref="M36:N36"/>
    <mergeCell ref="O33:P33"/>
    <mergeCell ref="O34:P34"/>
    <mergeCell ref="O35:P35"/>
    <mergeCell ref="O36:P36"/>
    <mergeCell ref="A30:AA30"/>
    <mergeCell ref="C28:I28"/>
    <mergeCell ref="O26:T26"/>
    <mergeCell ref="U26:V26"/>
    <mergeCell ref="O27:T27"/>
    <mergeCell ref="U27:V27"/>
    <mergeCell ref="A31:G31"/>
    <mergeCell ref="N31:AA31"/>
    <mergeCell ref="H35:L35"/>
    <mergeCell ref="R33:U33"/>
    <mergeCell ref="V33:AA33"/>
    <mergeCell ref="M33:N33"/>
    <mergeCell ref="M34:N34"/>
    <mergeCell ref="A32:G39"/>
    <mergeCell ref="H37:L37"/>
    <mergeCell ref="M37:N37"/>
    <mergeCell ref="A43:Z43"/>
    <mergeCell ref="W21:Z28"/>
    <mergeCell ref="C22:I22"/>
    <mergeCell ref="O22:V22"/>
    <mergeCell ref="C23:E24"/>
    <mergeCell ref="O23:T23"/>
    <mergeCell ref="U23:V23"/>
    <mergeCell ref="O24:T24"/>
    <mergeCell ref="U24:V24"/>
    <mergeCell ref="C25:E25"/>
    <mergeCell ref="O25:S25"/>
    <mergeCell ref="C21:E21"/>
    <mergeCell ref="O21:S21"/>
    <mergeCell ref="T21:U21"/>
    <mergeCell ref="T25:U25"/>
    <mergeCell ref="C26:E27"/>
    <mergeCell ref="A21:B21"/>
    <mergeCell ref="H31:I31"/>
    <mergeCell ref="J31:K31"/>
    <mergeCell ref="A22:B22"/>
    <mergeCell ref="A23:B23"/>
    <mergeCell ref="A24:B24"/>
    <mergeCell ref="A25:B25"/>
    <mergeCell ref="A26:B28"/>
    <mergeCell ref="C17:E17"/>
    <mergeCell ref="O17:S17"/>
    <mergeCell ref="T17:U17"/>
    <mergeCell ref="C18:E19"/>
    <mergeCell ref="U12:V12"/>
    <mergeCell ref="O13:T13"/>
    <mergeCell ref="U13:V13"/>
    <mergeCell ref="C14:E14"/>
    <mergeCell ref="O14:S14"/>
    <mergeCell ref="T14:U14"/>
    <mergeCell ref="A9:Z9"/>
    <mergeCell ref="A10:B10"/>
    <mergeCell ref="C10:N10"/>
    <mergeCell ref="O10:V10"/>
    <mergeCell ref="W10:Z10"/>
    <mergeCell ref="C11:I11"/>
    <mergeCell ref="W11:Z19"/>
    <mergeCell ref="A11:B11"/>
    <mergeCell ref="A12:B12"/>
    <mergeCell ref="A13:B13"/>
    <mergeCell ref="A14:B14"/>
    <mergeCell ref="A15:B15"/>
    <mergeCell ref="C15:E16"/>
    <mergeCell ref="O15:T15"/>
    <mergeCell ref="A16:B18"/>
    <mergeCell ref="O18:T18"/>
    <mergeCell ref="U18:V18"/>
    <mergeCell ref="O19:T19"/>
    <mergeCell ref="U19:V19"/>
    <mergeCell ref="C12:E13"/>
    <mergeCell ref="O12:T12"/>
    <mergeCell ref="U15:V15"/>
    <mergeCell ref="O16:T16"/>
    <mergeCell ref="U16:V16"/>
    <mergeCell ref="A1:H1"/>
    <mergeCell ref="I1:Y1"/>
    <mergeCell ref="A3:C4"/>
    <mergeCell ref="E3:P4"/>
    <mergeCell ref="T3:Z4"/>
    <mergeCell ref="A6:F6"/>
    <mergeCell ref="G6:G7"/>
    <mergeCell ref="H6:J6"/>
    <mergeCell ref="K6:P6"/>
    <mergeCell ref="Q6:Q7"/>
    <mergeCell ref="R6:T6"/>
    <mergeCell ref="U6:Z6"/>
    <mergeCell ref="A7:F7"/>
    <mergeCell ref="H7:J7"/>
    <mergeCell ref="K7:L7"/>
    <mergeCell ref="N7:O7"/>
    <mergeCell ref="R7:T7"/>
    <mergeCell ref="U7:V7"/>
    <mergeCell ref="X7:Y7"/>
    <mergeCell ref="A41:G42"/>
    <mergeCell ref="X41:Y41"/>
    <mergeCell ref="X42:Y42"/>
    <mergeCell ref="V38:AA38"/>
    <mergeCell ref="B40:G40"/>
    <mergeCell ref="S40:AA40"/>
    <mergeCell ref="O32:P32"/>
    <mergeCell ref="M32:N32"/>
    <mergeCell ref="H32:L32"/>
    <mergeCell ref="R32:AA32"/>
    <mergeCell ref="H39:N39"/>
    <mergeCell ref="M35:N35"/>
    <mergeCell ref="H36:L36"/>
    <mergeCell ref="R34:U34"/>
    <mergeCell ref="V34:AA34"/>
    <mergeCell ref="R35:U35"/>
    <mergeCell ref="V35:AA35"/>
    <mergeCell ref="R36:U36"/>
    <mergeCell ref="V36:AA36"/>
    <mergeCell ref="H34:L34"/>
    <mergeCell ref="O39:U39"/>
    <mergeCell ref="V39:AA39"/>
    <mergeCell ref="H38:N38"/>
    <mergeCell ref="S41:W41"/>
    <mergeCell ref="U11:V11"/>
    <mergeCell ref="O11:T11"/>
    <mergeCell ref="O28:T28"/>
    <mergeCell ref="U28:V28"/>
    <mergeCell ref="N41:O41"/>
    <mergeCell ref="H41:M41"/>
    <mergeCell ref="H42:M42"/>
    <mergeCell ref="N42:O42"/>
    <mergeCell ref="O38:U38"/>
    <mergeCell ref="H33:L33"/>
    <mergeCell ref="O37:P37"/>
    <mergeCell ref="R37:U37"/>
    <mergeCell ref="V37:AA37"/>
    <mergeCell ref="H40:R40"/>
    <mergeCell ref="S42:W42"/>
  </mergeCells>
  <phoneticPr fontId="2"/>
  <conditionalFormatting sqref="A40">
    <cfRule type="expression" dxfId="64" priority="65">
      <formula>A40="　"</formula>
    </cfRule>
  </conditionalFormatting>
  <conditionalFormatting sqref="F12:F21">
    <cfRule type="containsBlanks" dxfId="63" priority="24">
      <formula>LEN(TRIM(F12))=0</formula>
    </cfRule>
    <cfRule type="expression" priority="25">
      <formula>F12&lt;&gt;"　"</formula>
    </cfRule>
  </conditionalFormatting>
  <conditionalFormatting sqref="F23:F27">
    <cfRule type="containsBlanks" dxfId="62" priority="157">
      <formula>LEN(TRIM(F23))=0</formula>
    </cfRule>
    <cfRule type="expression" priority="158">
      <formula>F23&lt;&gt;"　"</formula>
    </cfRule>
  </conditionalFormatting>
  <conditionalFormatting sqref="G6:Z7">
    <cfRule type="expression" dxfId="61" priority="175">
      <formula>$A$7="青少年の家バス利用"</formula>
    </cfRule>
  </conditionalFormatting>
  <conditionalFormatting sqref="H12:H21">
    <cfRule type="containsBlanks" dxfId="60" priority="22">
      <formula>LEN(TRIM(H12))=0</formula>
    </cfRule>
    <cfRule type="expression" priority="23">
      <formula>H12&lt;&gt;"　"</formula>
    </cfRule>
  </conditionalFormatting>
  <conditionalFormatting sqref="H23:H27">
    <cfRule type="containsBlanks" dxfId="59" priority="155">
      <formula>LEN(TRIM(H23))=0</formula>
    </cfRule>
    <cfRule type="expression" priority="156">
      <formula>H23&lt;&gt;"　"</formula>
    </cfRule>
  </conditionalFormatting>
  <conditionalFormatting sqref="H31">
    <cfRule type="containsBlanks" dxfId="58" priority="62">
      <formula>LEN(TRIM(H31))=0</formula>
    </cfRule>
  </conditionalFormatting>
  <conditionalFormatting sqref="H40:H41">
    <cfRule type="containsBlanks" dxfId="57" priority="3">
      <formula>LEN(TRIM(H40))=0</formula>
    </cfRule>
  </conditionalFormatting>
  <conditionalFormatting sqref="H42:M42">
    <cfRule type="containsBlanks" dxfId="56" priority="177">
      <formula>LEN(TRIM(H42))=0</formula>
    </cfRule>
  </conditionalFormatting>
  <conditionalFormatting sqref="J31">
    <cfRule type="expression" dxfId="55" priority="75">
      <formula>H31="購入しない"</formula>
    </cfRule>
  </conditionalFormatting>
  <conditionalFormatting sqref="K11:K28">
    <cfRule type="containsBlanks" dxfId="54" priority="20">
      <formula>LEN(TRIM(K11))=0</formula>
    </cfRule>
    <cfRule type="expression" priority="21">
      <formula>K11&lt;&gt;"　"</formula>
    </cfRule>
  </conditionalFormatting>
  <conditionalFormatting sqref="M11:M28">
    <cfRule type="containsBlanks" dxfId="53" priority="18">
      <formula>LEN(TRIM(M11))=0</formula>
    </cfRule>
    <cfRule type="expression" priority="19">
      <formula>M11&lt;&gt;"　"</formula>
    </cfRule>
  </conditionalFormatting>
  <conditionalFormatting sqref="M31:M37">
    <cfRule type="expression" dxfId="52" priority="77">
      <formula>M31="　"</formula>
    </cfRule>
  </conditionalFormatting>
  <conditionalFormatting sqref="M32:M37">
    <cfRule type="containsBlanks" dxfId="51" priority="41">
      <formula>LEN(TRIM(M32))=0</formula>
    </cfRule>
  </conditionalFormatting>
  <conditionalFormatting sqref="N31:AA31">
    <cfRule type="expression" dxfId="50" priority="34">
      <formula>H31=""</formula>
    </cfRule>
  </conditionalFormatting>
  <conditionalFormatting sqref="O32">
    <cfRule type="expression" dxfId="49" priority="42">
      <formula>M32="購入しない"</formula>
    </cfRule>
  </conditionalFormatting>
  <conditionalFormatting sqref="O38:O39">
    <cfRule type="expression" dxfId="48" priority="7">
      <formula>O38="　"</formula>
    </cfRule>
  </conditionalFormatting>
  <conditionalFormatting sqref="P41:P42">
    <cfRule type="containsBlanks" dxfId="47" priority="15">
      <formula>LEN(TRIM(P41))=0</formula>
    </cfRule>
  </conditionalFormatting>
  <conditionalFormatting sqref="Q41:Q42">
    <cfRule type="expression" dxfId="46" priority="57">
      <formula>Q41=""</formula>
    </cfRule>
    <cfRule type="expression" dxfId="45" priority="54">
      <formula>Q41=""</formula>
    </cfRule>
  </conditionalFormatting>
  <conditionalFormatting sqref="R32:AA32">
    <cfRule type="expression" dxfId="44" priority="33">
      <formula>M32=""</formula>
    </cfRule>
  </conditionalFormatting>
  <conditionalFormatting sqref="S40:S42">
    <cfRule type="containsBlanks" dxfId="43" priority="1">
      <formula>LEN(TRIM(S40))=0</formula>
    </cfRule>
  </conditionalFormatting>
  <conditionalFormatting sqref="T14:U14">
    <cfRule type="containsBlanks" dxfId="42" priority="149">
      <formula>LEN(TRIM(T14))=0</formula>
    </cfRule>
  </conditionalFormatting>
  <conditionalFormatting sqref="T17:U17">
    <cfRule type="containsBlanks" dxfId="41" priority="129">
      <formula>LEN(TRIM(T17))=0</formula>
    </cfRule>
  </conditionalFormatting>
  <conditionalFormatting sqref="T21:U21">
    <cfRule type="containsBlanks" dxfId="40" priority="104">
      <formula>LEN(TRIM(T21))=0</formula>
    </cfRule>
  </conditionalFormatting>
  <conditionalFormatting sqref="T25:U25">
    <cfRule type="containsBlanks" dxfId="39" priority="9">
      <formula>LEN(TRIM(T25))=0</formula>
    </cfRule>
  </conditionalFormatting>
  <conditionalFormatting sqref="U11">
    <cfRule type="containsBlanks" dxfId="38" priority="27">
      <formula>LEN(TRIM(U11))=0</formula>
    </cfRule>
  </conditionalFormatting>
  <conditionalFormatting sqref="U28">
    <cfRule type="containsBlanks" dxfId="37" priority="16">
      <formula>LEN(TRIM(U28))=0</formula>
    </cfRule>
  </conditionalFormatting>
  <conditionalFormatting sqref="U12:V13 U15:V16 U18:V19 U23:V24 U26:V27">
    <cfRule type="containsBlanks" dxfId="36" priority="26">
      <formula>LEN(TRIM(U12))=0</formula>
    </cfRule>
  </conditionalFormatting>
  <conditionalFormatting sqref="V33:V39">
    <cfRule type="expression" dxfId="35" priority="6">
      <formula>V33="　"</formula>
    </cfRule>
  </conditionalFormatting>
  <conditionalFormatting sqref="Z41:Z42">
    <cfRule type="containsBlanks" dxfId="34" priority="10">
      <formula>LEN(TRIM(Z41))=0</formula>
    </cfRule>
  </conditionalFormatting>
  <conditionalFormatting sqref="AA41:AA42">
    <cfRule type="expression" dxfId="33" priority="12">
      <formula>AA41=""</formula>
    </cfRule>
    <cfRule type="expression" dxfId="32" priority="11">
      <formula>AA41=""</formula>
    </cfRule>
  </conditionalFormatting>
  <dataValidations xWindow="521" yWindow="876" count="13">
    <dataValidation imeMode="on" allowBlank="1" showInputMessage="1" showErrorMessage="1" sqref="T3" xr:uid="{600C5DCA-B5B8-460B-8805-474F9F3A5E74}"/>
    <dataValidation type="list" allowBlank="1" showInputMessage="1" showErrorMessage="1" sqref="O17:S17 O21:S21" xr:uid="{D52C7832-BEA5-4760-9210-3C7B725B0B69}">
      <formula1>"　,食堂を利用,野外炊事"</formula1>
    </dataValidation>
    <dataValidation type="list" allowBlank="1" showInputMessage="1" showErrorMessage="1" sqref="U12:V13 U15:V16 U18:V19 U23:V24 U26:V27" xr:uid="{6EF58AAF-8ECD-4A76-B66A-85CCF8C096C6}">
      <formula1>"　,(自主),(依頼)"</formula1>
    </dataValidation>
    <dataValidation imeMode="off" allowBlank="1" showInputMessage="1" showErrorMessage="1" sqref="H31 M32:M36" xr:uid="{6EF1A595-A031-467F-9CE8-B4BABFF4D42B}"/>
    <dataValidation type="list" allowBlank="1" showInputMessage="1" showErrorMessage="1" sqref="O39:V39" xr:uid="{372B9703-89BA-493D-B202-C8C4D3500999}">
      <formula1>"　,キャンドルのつどい,自主活動,ニュースポーツ"</formula1>
    </dataValidation>
    <dataValidation type="list" allowBlank="1" showInputMessage="1" showErrorMessage="1" sqref="U11:V11 U28:V28" xr:uid="{8B1987DB-F7A2-4533-A119-F4AF3EED62A5}">
      <formula1>"　,依頼,なし"</formula1>
    </dataValidation>
    <dataValidation type="list" allowBlank="1" showInputMessage="1" showErrorMessage="1" sqref="O18:T19" xr:uid="{1740608B-8423-448F-BF1B-1DB8490C58EF}">
      <formula1>"　,キャンプファイヤー,キャンドルサービス,係会議や班会議,ミーティング,体育館で活動,自主研修,その他"</formula1>
    </dataValidation>
    <dataValidation type="list" allowBlank="1" showInputMessage="1" showErrorMessage="1" sqref="O12:T13 O15:T16 O23:T24 O26:T27" xr:uid="{80201889-754E-431E-AECA-1DA82F7E7076}">
      <formula1>"　,野外炊事,ウォークラリー,アニマルハンティング,火起こし体験,沢登り,鯨山登山,創作活動,ニュースポーツ,体育館で活動,震災伝承プログラム,釣竿レンタル,自主研修,その他"</formula1>
    </dataValidation>
    <dataValidation type="list" allowBlank="1" showInputMessage="1" showErrorMessage="1" sqref="O38 V33:AA38" xr:uid="{74AC3E90-0481-4FFB-820E-04444CCE8CD9}">
      <formula1>"　,室内オリエンテーリング,室内アニマルハンティング,ニュースポーツ,レクリエーション,創作活動,自主活動,鯨と海の科学館見学"</formula1>
    </dataValidation>
    <dataValidation imeMode="off" allowBlank="1" showInputMessage="1" showErrorMessage="1" prompt="定員6名_x000a_3艇まで_x000a_1艇1000円" sqref="M37:N37" xr:uid="{8CE32A90-D596-49FA-B1C1-592DC265D182}"/>
    <dataValidation type="list" allowBlank="1" showInputMessage="1" showErrorMessage="1" sqref="O14:S14 O25:S25" xr:uid="{7AA52CEA-B795-4357-9446-DDD7D48F27B0}">
      <formula1>"　,弁当持参,食堂を利用,野外炊事,"</formula1>
    </dataValidation>
    <dataValidation type="list" allowBlank="1" showInputMessage="1" showErrorMessage="1" sqref="I42:M42 H41:H42 S41:S42" xr:uid="{25BDFA93-C271-4396-ACBA-03960449BCE9}">
      <formula1>"　,貝殻和紙工芸,七宝焼き,マリンサンド,マリンキャンドル,万華鏡,プラバン工作,キーホルダー,フォトフレーム,クリアキャンドル,缶バッジ,森のリース,クリスマスリース(11・12月限定),お正月リース（11・12月限定）"</formula1>
    </dataValidation>
    <dataValidation type="list" allowBlank="1" showInputMessage="1" showErrorMessage="1" sqref="H40 S40" xr:uid="{72C9790D-0841-4AF5-B947-EEAAD1316169}">
      <formula1>" ,室内アニマルハンティング,室内オリエンテーリング,室内ネイチャーゲーム,グラウンドゴルフ,室内グラウンドゴルフ,ディスクゴルフ,モルック,スカイクロス,スポーツ鬼ごっこ,キンボール,シャフルボード,ニチレクボール,囲碁ボール,ユニホック,ユニカール,ラダーゲッター,ドミノ,マリンチャレンジ"</formula1>
    </dataValidation>
  </dataValidations>
  <pageMargins left="0.39370078740157483" right="0.27559055118110237" top="0.47244094488188981" bottom="0.31496062992125984" header="0.51181102362204722" footer="0.51181102362204722"/>
  <pageSetup paperSize="9" scale="82" orientation="portrait" r:id="rId1"/>
  <headerFooter alignWithMargins="0"/>
  <colBreaks count="2" manualBreakCount="2">
    <brk id="18" max="38" man="1"/>
    <brk id="21" max="3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7" r:id="rId4" name="Check Box 5">
              <controlPr defaultSize="0" autoFill="0" autoLine="0" autoPict="0">
                <anchor moveWithCells="1">
                  <from>
                    <xdr:col>0</xdr:col>
                    <xdr:colOff>144780</xdr:colOff>
                    <xdr:row>48</xdr:row>
                    <xdr:rowOff>144780</xdr:rowOff>
                  </from>
                  <to>
                    <xdr:col>1</xdr:col>
                    <xdr:colOff>114300</xdr:colOff>
                    <xdr:row>49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5" name="Check Box 7">
              <controlPr defaultSize="0" autoFill="0" autoLine="0" autoPict="0">
                <anchor moveWithCells="1">
                  <from>
                    <xdr:col>0</xdr:col>
                    <xdr:colOff>144780</xdr:colOff>
                    <xdr:row>47</xdr:row>
                    <xdr:rowOff>160020</xdr:rowOff>
                  </from>
                  <to>
                    <xdr:col>1</xdr:col>
                    <xdr:colOff>106680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6" name="Check Box 8">
              <controlPr defaultSize="0" autoFill="0" autoLine="0" autoPict="0">
                <anchor moveWithCells="1">
                  <from>
                    <xdr:col>0</xdr:col>
                    <xdr:colOff>144780</xdr:colOff>
                    <xdr:row>46</xdr:row>
                    <xdr:rowOff>190500</xdr:rowOff>
                  </from>
                  <to>
                    <xdr:col>1</xdr:col>
                    <xdr:colOff>106680</xdr:colOff>
                    <xdr:row>47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7" name="Check Box 9">
              <controlPr defaultSize="0" autoFill="0" autoLine="0" autoPict="0">
                <anchor moveWithCells="1">
                  <from>
                    <xdr:col>0</xdr:col>
                    <xdr:colOff>144780</xdr:colOff>
                    <xdr:row>45</xdr:row>
                    <xdr:rowOff>220980</xdr:rowOff>
                  </from>
                  <to>
                    <xdr:col>1</xdr:col>
                    <xdr:colOff>106680</xdr:colOff>
                    <xdr:row>47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33146-B9CC-461B-8642-27B4DAB5BE36}">
  <dimension ref="A1:J84"/>
  <sheetViews>
    <sheetView showGridLines="0" view="pageBreakPreview" zoomScaleNormal="100" zoomScaleSheetLayoutView="100" workbookViewId="0">
      <selection sqref="A1:B1"/>
    </sheetView>
  </sheetViews>
  <sheetFormatPr defaultRowHeight="18" x14ac:dyDescent="0.45"/>
  <cols>
    <col min="1" max="1" width="5.3984375" customWidth="1"/>
    <col min="2" max="2" width="22.69921875" customWidth="1"/>
    <col min="3" max="6" width="5.3984375" customWidth="1"/>
    <col min="7" max="7" width="22.69921875" customWidth="1"/>
    <col min="8" max="10" width="5.296875" customWidth="1"/>
  </cols>
  <sheetData>
    <row r="1" spans="1:10" x14ac:dyDescent="0.45">
      <c r="A1" s="267" t="s">
        <v>88</v>
      </c>
      <c r="B1" s="267"/>
    </row>
    <row r="2" spans="1:10" ht="31.2" customHeight="1" thickBot="1" x14ac:dyDescent="0.5">
      <c r="A2" s="566" t="s">
        <v>199</v>
      </c>
      <c r="B2" s="566"/>
      <c r="C2" s="566"/>
      <c r="D2" s="566"/>
      <c r="E2" s="566"/>
      <c r="F2" s="566"/>
      <c r="G2" s="566"/>
      <c r="H2" s="566"/>
      <c r="I2" s="566"/>
      <c r="J2" s="566"/>
    </row>
    <row r="3" spans="1:10" x14ac:dyDescent="0.45">
      <c r="C3" s="551" t="s">
        <v>196</v>
      </c>
      <c r="D3" s="552"/>
      <c r="E3" s="553"/>
      <c r="F3" s="557"/>
      <c r="G3" s="558"/>
      <c r="H3" s="558"/>
      <c r="I3" s="558"/>
      <c r="J3" s="559"/>
    </row>
    <row r="4" spans="1:10" ht="18.600000000000001" thickBot="1" x14ac:dyDescent="0.5">
      <c r="C4" s="554"/>
      <c r="D4" s="555"/>
      <c r="E4" s="556"/>
      <c r="F4" s="560"/>
      <c r="G4" s="561"/>
      <c r="H4" s="561"/>
      <c r="I4" s="561"/>
      <c r="J4" s="562"/>
    </row>
    <row r="5" spans="1:10" ht="14.4" customHeight="1" x14ac:dyDescent="0.45">
      <c r="A5" s="139"/>
      <c r="B5" s="139"/>
      <c r="C5" s="131"/>
      <c r="D5" s="131"/>
      <c r="E5" s="131"/>
      <c r="F5" s="131"/>
      <c r="G5" s="131"/>
      <c r="H5" s="131"/>
      <c r="I5" s="131"/>
      <c r="J5" s="131"/>
    </row>
    <row r="6" spans="1:10" ht="16.8" customHeight="1" x14ac:dyDescent="0.45">
      <c r="A6" s="563" t="s">
        <v>268</v>
      </c>
      <c r="B6" s="563"/>
      <c r="C6" s="563"/>
      <c r="D6" s="563"/>
      <c r="E6" s="563"/>
      <c r="F6" s="563"/>
      <c r="G6" s="563"/>
      <c r="H6" s="563"/>
      <c r="I6" s="563"/>
      <c r="J6" s="563"/>
    </row>
    <row r="7" spans="1:10" ht="16.8" customHeight="1" x14ac:dyDescent="0.45">
      <c r="A7" s="563"/>
      <c r="B7" s="563"/>
      <c r="C7" s="563"/>
      <c r="D7" s="563"/>
      <c r="E7" s="563"/>
      <c r="F7" s="563"/>
      <c r="G7" s="563"/>
      <c r="H7" s="563"/>
      <c r="I7" s="563"/>
      <c r="J7" s="563"/>
    </row>
    <row r="8" spans="1:10" ht="16.8" customHeight="1" thickBot="1" x14ac:dyDescent="0.5">
      <c r="A8" s="563"/>
      <c r="B8" s="563"/>
      <c r="C8" s="563"/>
      <c r="D8" s="563"/>
      <c r="E8" s="563"/>
      <c r="F8" s="563"/>
      <c r="G8" s="563"/>
      <c r="H8" s="563"/>
      <c r="I8" s="563"/>
      <c r="J8" s="563"/>
    </row>
    <row r="9" spans="1:10" ht="16.8" customHeight="1" x14ac:dyDescent="0.45">
      <c r="A9" s="548" t="s">
        <v>89</v>
      </c>
      <c r="B9" s="540" t="s">
        <v>90</v>
      </c>
      <c r="C9" s="542" t="s">
        <v>91</v>
      </c>
      <c r="D9" s="564" t="s">
        <v>195</v>
      </c>
      <c r="E9" s="564" t="s">
        <v>92</v>
      </c>
      <c r="F9" s="538" t="s">
        <v>89</v>
      </c>
      <c r="G9" s="540" t="s">
        <v>90</v>
      </c>
      <c r="H9" s="542" t="s">
        <v>91</v>
      </c>
      <c r="I9" s="544" t="s">
        <v>195</v>
      </c>
      <c r="J9" s="546" t="s">
        <v>92</v>
      </c>
    </row>
    <row r="10" spans="1:10" ht="16.8" customHeight="1" thickBot="1" x14ac:dyDescent="0.5">
      <c r="A10" s="549"/>
      <c r="B10" s="541"/>
      <c r="C10" s="543"/>
      <c r="D10" s="565"/>
      <c r="E10" s="565"/>
      <c r="F10" s="539"/>
      <c r="G10" s="541"/>
      <c r="H10" s="543"/>
      <c r="I10" s="545"/>
      <c r="J10" s="547"/>
    </row>
    <row r="11" spans="1:10" ht="33.6" customHeight="1" thickTop="1" x14ac:dyDescent="0.45">
      <c r="A11" s="134" t="s">
        <v>93</v>
      </c>
      <c r="B11" s="154"/>
      <c r="C11" s="140" t="s">
        <v>2</v>
      </c>
      <c r="D11" s="160" t="s">
        <v>198</v>
      </c>
      <c r="E11" s="142"/>
      <c r="F11" s="135">
        <v>16</v>
      </c>
      <c r="G11" s="154" t="s">
        <v>6</v>
      </c>
      <c r="H11" s="141" t="s">
        <v>2</v>
      </c>
      <c r="I11" s="165" t="s">
        <v>2</v>
      </c>
      <c r="J11" s="166"/>
    </row>
    <row r="12" spans="1:10" ht="33.6" customHeight="1" x14ac:dyDescent="0.45">
      <c r="A12" s="132">
        <v>2</v>
      </c>
      <c r="B12" s="152"/>
      <c r="C12" s="143" t="s">
        <v>2</v>
      </c>
      <c r="D12" s="161" t="s">
        <v>2</v>
      </c>
      <c r="E12" s="145"/>
      <c r="F12" s="133">
        <v>17</v>
      </c>
      <c r="G12" s="152" t="s">
        <v>6</v>
      </c>
      <c r="H12" s="144" t="s">
        <v>2</v>
      </c>
      <c r="I12" s="163" t="s">
        <v>2</v>
      </c>
      <c r="J12" s="167"/>
    </row>
    <row r="13" spans="1:10" ht="33.6" customHeight="1" x14ac:dyDescent="0.45">
      <c r="A13" s="132">
        <v>3</v>
      </c>
      <c r="B13" s="152" t="s">
        <v>6</v>
      </c>
      <c r="C13" s="143" t="s">
        <v>2</v>
      </c>
      <c r="D13" s="161" t="s">
        <v>2</v>
      </c>
      <c r="E13" s="145"/>
      <c r="F13" s="133">
        <v>18</v>
      </c>
      <c r="G13" s="152" t="s">
        <v>6</v>
      </c>
      <c r="H13" s="144" t="s">
        <v>2</v>
      </c>
      <c r="I13" s="163" t="s">
        <v>2</v>
      </c>
      <c r="J13" s="167"/>
    </row>
    <row r="14" spans="1:10" ht="33.6" customHeight="1" x14ac:dyDescent="0.45">
      <c r="A14" s="132">
        <v>4</v>
      </c>
      <c r="B14" s="152" t="s">
        <v>6</v>
      </c>
      <c r="C14" s="143" t="s">
        <v>2</v>
      </c>
      <c r="D14" s="161" t="s">
        <v>2</v>
      </c>
      <c r="E14" s="145"/>
      <c r="F14" s="133">
        <v>19</v>
      </c>
      <c r="G14" s="152" t="s">
        <v>6</v>
      </c>
      <c r="H14" s="144" t="s">
        <v>2</v>
      </c>
      <c r="I14" s="163" t="s">
        <v>2</v>
      </c>
      <c r="J14" s="167"/>
    </row>
    <row r="15" spans="1:10" ht="33.6" customHeight="1" x14ac:dyDescent="0.45">
      <c r="A15" s="132">
        <v>5</v>
      </c>
      <c r="B15" s="152" t="s">
        <v>6</v>
      </c>
      <c r="C15" s="143" t="s">
        <v>2</v>
      </c>
      <c r="D15" s="161" t="s">
        <v>2</v>
      </c>
      <c r="E15" s="145"/>
      <c r="F15" s="133">
        <v>20</v>
      </c>
      <c r="G15" s="152" t="s">
        <v>6</v>
      </c>
      <c r="H15" s="144" t="s">
        <v>2</v>
      </c>
      <c r="I15" s="163" t="s">
        <v>2</v>
      </c>
      <c r="J15" s="167"/>
    </row>
    <row r="16" spans="1:10" ht="33.6" customHeight="1" x14ac:dyDescent="0.45">
      <c r="A16" s="132">
        <v>6</v>
      </c>
      <c r="B16" s="152" t="s">
        <v>6</v>
      </c>
      <c r="C16" s="143" t="s">
        <v>2</v>
      </c>
      <c r="D16" s="161" t="s">
        <v>2</v>
      </c>
      <c r="E16" s="145"/>
      <c r="F16" s="133">
        <v>21</v>
      </c>
      <c r="G16" s="152" t="s">
        <v>6</v>
      </c>
      <c r="H16" s="144" t="s">
        <v>2</v>
      </c>
      <c r="I16" s="163" t="s">
        <v>2</v>
      </c>
      <c r="J16" s="167"/>
    </row>
    <row r="17" spans="1:10" ht="33.6" customHeight="1" x14ac:dyDescent="0.45">
      <c r="A17" s="132">
        <v>7</v>
      </c>
      <c r="B17" s="152" t="s">
        <v>6</v>
      </c>
      <c r="C17" s="143" t="s">
        <v>2</v>
      </c>
      <c r="D17" s="161" t="s">
        <v>2</v>
      </c>
      <c r="E17" s="145"/>
      <c r="F17" s="133">
        <v>22</v>
      </c>
      <c r="G17" s="152" t="s">
        <v>6</v>
      </c>
      <c r="H17" s="144" t="s">
        <v>2</v>
      </c>
      <c r="I17" s="163" t="s">
        <v>2</v>
      </c>
      <c r="J17" s="167"/>
    </row>
    <row r="18" spans="1:10" ht="33.6" customHeight="1" x14ac:dyDescent="0.45">
      <c r="A18" s="132">
        <v>8</v>
      </c>
      <c r="B18" s="152" t="s">
        <v>6</v>
      </c>
      <c r="C18" s="143" t="s">
        <v>2</v>
      </c>
      <c r="D18" s="161" t="s">
        <v>2</v>
      </c>
      <c r="E18" s="145"/>
      <c r="F18" s="133">
        <v>23</v>
      </c>
      <c r="G18" s="152" t="s">
        <v>6</v>
      </c>
      <c r="H18" s="144" t="s">
        <v>2</v>
      </c>
      <c r="I18" s="163" t="s">
        <v>2</v>
      </c>
      <c r="J18" s="167"/>
    </row>
    <row r="19" spans="1:10" ht="33.6" customHeight="1" x14ac:dyDescent="0.45">
      <c r="A19" s="132">
        <v>9</v>
      </c>
      <c r="B19" s="152" t="s">
        <v>6</v>
      </c>
      <c r="C19" s="143" t="s">
        <v>2</v>
      </c>
      <c r="D19" s="161" t="s">
        <v>2</v>
      </c>
      <c r="E19" s="145"/>
      <c r="F19" s="133">
        <v>24</v>
      </c>
      <c r="G19" s="152" t="s">
        <v>6</v>
      </c>
      <c r="H19" s="144" t="s">
        <v>2</v>
      </c>
      <c r="I19" s="163" t="s">
        <v>2</v>
      </c>
      <c r="J19" s="167"/>
    </row>
    <row r="20" spans="1:10" ht="33.6" customHeight="1" x14ac:dyDescent="0.45">
      <c r="A20" s="132">
        <v>10</v>
      </c>
      <c r="B20" s="152" t="s">
        <v>6</v>
      </c>
      <c r="C20" s="143" t="s">
        <v>2</v>
      </c>
      <c r="D20" s="161" t="s">
        <v>2</v>
      </c>
      <c r="E20" s="145"/>
      <c r="F20" s="133">
        <v>25</v>
      </c>
      <c r="G20" s="152" t="s">
        <v>6</v>
      </c>
      <c r="H20" s="144" t="s">
        <v>2</v>
      </c>
      <c r="I20" s="163" t="s">
        <v>2</v>
      </c>
      <c r="J20" s="167"/>
    </row>
    <row r="21" spans="1:10" ht="33.6" customHeight="1" x14ac:dyDescent="0.45">
      <c r="A21" s="132">
        <v>11</v>
      </c>
      <c r="B21" s="152" t="s">
        <v>6</v>
      </c>
      <c r="C21" s="143" t="s">
        <v>2</v>
      </c>
      <c r="D21" s="161" t="s">
        <v>2</v>
      </c>
      <c r="E21" s="145"/>
      <c r="F21" s="133">
        <v>26</v>
      </c>
      <c r="G21" s="152" t="s">
        <v>6</v>
      </c>
      <c r="H21" s="144" t="s">
        <v>2</v>
      </c>
      <c r="I21" s="163" t="s">
        <v>2</v>
      </c>
      <c r="J21" s="167"/>
    </row>
    <row r="22" spans="1:10" ht="33.6" customHeight="1" x14ac:dyDescent="0.45">
      <c r="A22" s="132">
        <v>12</v>
      </c>
      <c r="B22" s="152" t="s">
        <v>6</v>
      </c>
      <c r="C22" s="143" t="s">
        <v>2</v>
      </c>
      <c r="D22" s="161" t="s">
        <v>2</v>
      </c>
      <c r="E22" s="145"/>
      <c r="F22" s="133">
        <v>27</v>
      </c>
      <c r="G22" s="152" t="s">
        <v>6</v>
      </c>
      <c r="H22" s="144" t="s">
        <v>2</v>
      </c>
      <c r="I22" s="163" t="s">
        <v>2</v>
      </c>
      <c r="J22" s="167"/>
    </row>
    <row r="23" spans="1:10" ht="33.6" customHeight="1" x14ac:dyDescent="0.45">
      <c r="A23" s="132">
        <v>13</v>
      </c>
      <c r="B23" s="152" t="s">
        <v>6</v>
      </c>
      <c r="C23" s="143" t="s">
        <v>2</v>
      </c>
      <c r="D23" s="161" t="s">
        <v>2</v>
      </c>
      <c r="E23" s="145"/>
      <c r="F23" s="133">
        <v>28</v>
      </c>
      <c r="G23" s="152" t="s">
        <v>6</v>
      </c>
      <c r="H23" s="144" t="s">
        <v>2</v>
      </c>
      <c r="I23" s="163" t="s">
        <v>2</v>
      </c>
      <c r="J23" s="167"/>
    </row>
    <row r="24" spans="1:10" ht="33.6" customHeight="1" x14ac:dyDescent="0.45">
      <c r="A24" s="132">
        <v>14</v>
      </c>
      <c r="B24" s="152" t="s">
        <v>6</v>
      </c>
      <c r="C24" s="143" t="s">
        <v>2</v>
      </c>
      <c r="D24" s="161" t="s">
        <v>2</v>
      </c>
      <c r="E24" s="145"/>
      <c r="F24" s="133">
        <v>29</v>
      </c>
      <c r="G24" s="152" t="s">
        <v>6</v>
      </c>
      <c r="H24" s="144" t="s">
        <v>2</v>
      </c>
      <c r="I24" s="163" t="s">
        <v>2</v>
      </c>
      <c r="J24" s="167"/>
    </row>
    <row r="25" spans="1:10" ht="33.6" customHeight="1" thickBot="1" x14ac:dyDescent="0.5">
      <c r="A25" s="146">
        <v>15</v>
      </c>
      <c r="B25" s="153" t="s">
        <v>6</v>
      </c>
      <c r="C25" s="147" t="s">
        <v>2</v>
      </c>
      <c r="D25" s="162" t="s">
        <v>2</v>
      </c>
      <c r="E25" s="150"/>
      <c r="F25" s="148">
        <v>30</v>
      </c>
      <c r="G25" s="153" t="s">
        <v>6</v>
      </c>
      <c r="H25" s="149" t="s">
        <v>2</v>
      </c>
      <c r="I25" s="164" t="s">
        <v>2</v>
      </c>
      <c r="J25" s="168"/>
    </row>
    <row r="26" spans="1:10" ht="16.2" customHeight="1" x14ac:dyDescent="0.45">
      <c r="A26" s="532" t="s">
        <v>94</v>
      </c>
      <c r="B26" s="532"/>
      <c r="C26" s="532"/>
      <c r="D26" s="532"/>
      <c r="E26" s="532"/>
      <c r="F26" s="532"/>
      <c r="G26" s="532"/>
      <c r="H26" s="532"/>
      <c r="I26" s="532"/>
      <c r="J26" s="532"/>
    </row>
    <row r="27" spans="1:10" ht="16.2" customHeight="1" thickBot="1" x14ac:dyDescent="0.5">
      <c r="A27" s="532"/>
      <c r="B27" s="532"/>
      <c r="C27" s="532"/>
      <c r="D27" s="532"/>
      <c r="E27" s="532"/>
      <c r="F27" s="532"/>
      <c r="G27" s="532"/>
      <c r="H27" s="532"/>
      <c r="I27" s="532"/>
      <c r="J27" s="532"/>
    </row>
    <row r="28" spans="1:10" ht="27" customHeight="1" thickBot="1" x14ac:dyDescent="0.5">
      <c r="A28" s="533" t="s">
        <v>95</v>
      </c>
      <c r="B28" s="534"/>
      <c r="C28" s="535"/>
      <c r="D28" s="535"/>
      <c r="E28" s="137"/>
      <c r="F28" s="536" t="s">
        <v>96</v>
      </c>
      <c r="G28" s="537"/>
      <c r="H28" s="68" t="s">
        <v>97</v>
      </c>
      <c r="I28" s="68"/>
      <c r="J28" s="69" t="s">
        <v>6</v>
      </c>
    </row>
    <row r="29" spans="1:10" x14ac:dyDescent="0.45">
      <c r="A29" s="267" t="s">
        <v>88</v>
      </c>
      <c r="B29" s="267"/>
    </row>
    <row r="30" spans="1:10" ht="31.2" customHeight="1" thickBot="1" x14ac:dyDescent="0.5">
      <c r="C30" s="550" t="s">
        <v>199</v>
      </c>
      <c r="D30" s="550"/>
      <c r="E30" s="550"/>
      <c r="F30" s="550"/>
      <c r="G30" s="550"/>
    </row>
    <row r="31" spans="1:10" x14ac:dyDescent="0.45">
      <c r="C31" s="551" t="s">
        <v>196</v>
      </c>
      <c r="D31" s="552"/>
      <c r="E31" s="553"/>
      <c r="F31" s="557"/>
      <c r="G31" s="558"/>
      <c r="H31" s="558"/>
      <c r="I31" s="558"/>
      <c r="J31" s="559"/>
    </row>
    <row r="32" spans="1:10" ht="18.600000000000001" thickBot="1" x14ac:dyDescent="0.5">
      <c r="C32" s="554"/>
      <c r="D32" s="555"/>
      <c r="E32" s="556"/>
      <c r="F32" s="560"/>
      <c r="G32" s="561"/>
      <c r="H32" s="561"/>
      <c r="I32" s="561"/>
      <c r="J32" s="562"/>
    </row>
    <row r="33" spans="1:10" ht="14.4" customHeight="1" x14ac:dyDescent="0.45">
      <c r="A33" s="139"/>
      <c r="B33" s="139"/>
      <c r="C33" s="131"/>
      <c r="D33" s="131"/>
      <c r="E33" s="131"/>
      <c r="F33" s="131"/>
      <c r="G33" s="131"/>
      <c r="H33" s="131"/>
      <c r="I33" s="131"/>
      <c r="J33" s="131"/>
    </row>
    <row r="34" spans="1:10" ht="16.8" customHeight="1" x14ac:dyDescent="0.45">
      <c r="A34" s="563" t="s">
        <v>197</v>
      </c>
      <c r="B34" s="563"/>
      <c r="C34" s="563"/>
      <c r="D34" s="563"/>
      <c r="E34" s="563"/>
      <c r="F34" s="563"/>
      <c r="G34" s="563"/>
      <c r="H34" s="563"/>
      <c r="I34" s="563"/>
      <c r="J34" s="563"/>
    </row>
    <row r="35" spans="1:10" ht="16.8" customHeight="1" x14ac:dyDescent="0.45">
      <c r="A35" s="563"/>
      <c r="B35" s="563"/>
      <c r="C35" s="563"/>
      <c r="D35" s="563"/>
      <c r="E35" s="563"/>
      <c r="F35" s="563"/>
      <c r="G35" s="563"/>
      <c r="H35" s="563"/>
      <c r="I35" s="563"/>
      <c r="J35" s="563"/>
    </row>
    <row r="36" spans="1:10" ht="16.8" customHeight="1" thickBot="1" x14ac:dyDescent="0.5">
      <c r="A36" s="563"/>
      <c r="B36" s="563"/>
      <c r="C36" s="563"/>
      <c r="D36" s="563"/>
      <c r="E36" s="563"/>
      <c r="F36" s="563"/>
      <c r="G36" s="563"/>
      <c r="H36" s="563"/>
      <c r="I36" s="563"/>
      <c r="J36" s="563"/>
    </row>
    <row r="37" spans="1:10" ht="16.8" customHeight="1" x14ac:dyDescent="0.45">
      <c r="A37" s="548" t="s">
        <v>89</v>
      </c>
      <c r="B37" s="540" t="s">
        <v>90</v>
      </c>
      <c r="C37" s="542" t="s">
        <v>91</v>
      </c>
      <c r="D37" s="544" t="s">
        <v>195</v>
      </c>
      <c r="E37" s="546" t="s">
        <v>92</v>
      </c>
      <c r="F37" s="538" t="s">
        <v>89</v>
      </c>
      <c r="G37" s="540" t="s">
        <v>90</v>
      </c>
      <c r="H37" s="542" t="s">
        <v>91</v>
      </c>
      <c r="I37" s="544" t="s">
        <v>195</v>
      </c>
      <c r="J37" s="546" t="s">
        <v>92</v>
      </c>
    </row>
    <row r="38" spans="1:10" ht="16.8" customHeight="1" thickBot="1" x14ac:dyDescent="0.5">
      <c r="A38" s="549"/>
      <c r="B38" s="541"/>
      <c r="C38" s="543"/>
      <c r="D38" s="545"/>
      <c r="E38" s="547"/>
      <c r="F38" s="539"/>
      <c r="G38" s="541"/>
      <c r="H38" s="543"/>
      <c r="I38" s="545"/>
      <c r="J38" s="547"/>
    </row>
    <row r="39" spans="1:10" ht="33.6" customHeight="1" thickTop="1" x14ac:dyDescent="0.45">
      <c r="A39" s="134">
        <v>31</v>
      </c>
      <c r="B39" s="154"/>
      <c r="C39" s="141" t="s">
        <v>2</v>
      </c>
      <c r="D39" s="165" t="s">
        <v>2</v>
      </c>
      <c r="E39" s="166"/>
      <c r="F39" s="135">
        <v>46</v>
      </c>
      <c r="G39" s="154" t="s">
        <v>6</v>
      </c>
      <c r="H39" s="141" t="s">
        <v>2</v>
      </c>
      <c r="I39" s="165" t="s">
        <v>2</v>
      </c>
      <c r="J39" s="166"/>
    </row>
    <row r="40" spans="1:10" ht="33.6" customHeight="1" x14ac:dyDescent="0.45">
      <c r="A40" s="132">
        <v>32</v>
      </c>
      <c r="B40" s="152"/>
      <c r="C40" s="144" t="s">
        <v>2</v>
      </c>
      <c r="D40" s="163" t="s">
        <v>2</v>
      </c>
      <c r="E40" s="167"/>
      <c r="F40" s="151">
        <v>47</v>
      </c>
      <c r="G40" s="152" t="s">
        <v>6</v>
      </c>
      <c r="H40" s="144" t="s">
        <v>2</v>
      </c>
      <c r="I40" s="163" t="s">
        <v>2</v>
      </c>
      <c r="J40" s="167"/>
    </row>
    <row r="41" spans="1:10" ht="33.6" customHeight="1" x14ac:dyDescent="0.45">
      <c r="A41" s="132">
        <v>33</v>
      </c>
      <c r="B41" s="152" t="s">
        <v>6</v>
      </c>
      <c r="C41" s="144" t="s">
        <v>2</v>
      </c>
      <c r="D41" s="163" t="s">
        <v>2</v>
      </c>
      <c r="E41" s="167"/>
      <c r="F41" s="136">
        <v>48</v>
      </c>
      <c r="G41" s="152" t="s">
        <v>6</v>
      </c>
      <c r="H41" s="144" t="s">
        <v>2</v>
      </c>
      <c r="I41" s="163" t="s">
        <v>2</v>
      </c>
      <c r="J41" s="167"/>
    </row>
    <row r="42" spans="1:10" ht="33.6" customHeight="1" x14ac:dyDescent="0.45">
      <c r="A42" s="132">
        <v>34</v>
      </c>
      <c r="B42" s="152" t="s">
        <v>6</v>
      </c>
      <c r="C42" s="144" t="s">
        <v>2</v>
      </c>
      <c r="D42" s="163" t="s">
        <v>2</v>
      </c>
      <c r="E42" s="167"/>
      <c r="F42" s="151">
        <v>49</v>
      </c>
      <c r="G42" s="152" t="s">
        <v>6</v>
      </c>
      <c r="H42" s="144" t="s">
        <v>2</v>
      </c>
      <c r="I42" s="163" t="s">
        <v>2</v>
      </c>
      <c r="J42" s="167"/>
    </row>
    <row r="43" spans="1:10" ht="33.6" customHeight="1" x14ac:dyDescent="0.45">
      <c r="A43" s="132">
        <v>35</v>
      </c>
      <c r="B43" s="152" t="s">
        <v>6</v>
      </c>
      <c r="C43" s="144" t="s">
        <v>2</v>
      </c>
      <c r="D43" s="163" t="s">
        <v>2</v>
      </c>
      <c r="E43" s="167"/>
      <c r="F43" s="136">
        <v>50</v>
      </c>
      <c r="G43" s="152" t="s">
        <v>6</v>
      </c>
      <c r="H43" s="144" t="s">
        <v>2</v>
      </c>
      <c r="I43" s="163" t="s">
        <v>2</v>
      </c>
      <c r="J43" s="167"/>
    </row>
    <row r="44" spans="1:10" ht="33.6" customHeight="1" x14ac:dyDescent="0.45">
      <c r="A44" s="132">
        <v>36</v>
      </c>
      <c r="B44" s="152" t="s">
        <v>6</v>
      </c>
      <c r="C44" s="144" t="s">
        <v>2</v>
      </c>
      <c r="D44" s="163" t="s">
        <v>2</v>
      </c>
      <c r="E44" s="167"/>
      <c r="F44" s="151">
        <v>51</v>
      </c>
      <c r="G44" s="152" t="s">
        <v>6</v>
      </c>
      <c r="H44" s="144" t="s">
        <v>2</v>
      </c>
      <c r="I44" s="163" t="s">
        <v>2</v>
      </c>
      <c r="J44" s="167"/>
    </row>
    <row r="45" spans="1:10" ht="33.6" customHeight="1" x14ac:dyDescent="0.45">
      <c r="A45" s="132">
        <v>37</v>
      </c>
      <c r="B45" s="152" t="s">
        <v>6</v>
      </c>
      <c r="C45" s="144" t="s">
        <v>2</v>
      </c>
      <c r="D45" s="163" t="s">
        <v>2</v>
      </c>
      <c r="E45" s="167"/>
      <c r="F45" s="136">
        <v>52</v>
      </c>
      <c r="G45" s="152" t="s">
        <v>6</v>
      </c>
      <c r="H45" s="144" t="s">
        <v>2</v>
      </c>
      <c r="I45" s="163" t="s">
        <v>2</v>
      </c>
      <c r="J45" s="167"/>
    </row>
    <row r="46" spans="1:10" ht="33.6" customHeight="1" x14ac:dyDescent="0.45">
      <c r="A46" s="132">
        <v>38</v>
      </c>
      <c r="B46" s="152" t="s">
        <v>6</v>
      </c>
      <c r="C46" s="144" t="s">
        <v>2</v>
      </c>
      <c r="D46" s="163" t="s">
        <v>2</v>
      </c>
      <c r="E46" s="167"/>
      <c r="F46" s="151">
        <v>53</v>
      </c>
      <c r="G46" s="152" t="s">
        <v>6</v>
      </c>
      <c r="H46" s="144" t="s">
        <v>2</v>
      </c>
      <c r="I46" s="163" t="s">
        <v>2</v>
      </c>
      <c r="J46" s="167"/>
    </row>
    <row r="47" spans="1:10" ht="33.6" customHeight="1" x14ac:dyDescent="0.45">
      <c r="A47" s="132">
        <v>39</v>
      </c>
      <c r="B47" s="152" t="s">
        <v>6</v>
      </c>
      <c r="C47" s="144" t="s">
        <v>2</v>
      </c>
      <c r="D47" s="163" t="s">
        <v>2</v>
      </c>
      <c r="E47" s="167"/>
      <c r="F47" s="136">
        <v>54</v>
      </c>
      <c r="G47" s="152" t="s">
        <v>6</v>
      </c>
      <c r="H47" s="144" t="s">
        <v>2</v>
      </c>
      <c r="I47" s="163" t="s">
        <v>2</v>
      </c>
      <c r="J47" s="167"/>
    </row>
    <row r="48" spans="1:10" ht="33.6" customHeight="1" x14ac:dyDescent="0.45">
      <c r="A48" s="132">
        <v>40</v>
      </c>
      <c r="B48" s="152" t="s">
        <v>6</v>
      </c>
      <c r="C48" s="144" t="s">
        <v>2</v>
      </c>
      <c r="D48" s="163" t="s">
        <v>2</v>
      </c>
      <c r="E48" s="167"/>
      <c r="F48" s="151">
        <v>55</v>
      </c>
      <c r="G48" s="152" t="s">
        <v>6</v>
      </c>
      <c r="H48" s="144" t="s">
        <v>2</v>
      </c>
      <c r="I48" s="163" t="s">
        <v>2</v>
      </c>
      <c r="J48" s="167"/>
    </row>
    <row r="49" spans="1:10" ht="33.6" customHeight="1" x14ac:dyDescent="0.45">
      <c r="A49" s="132">
        <v>41</v>
      </c>
      <c r="B49" s="152" t="s">
        <v>6</v>
      </c>
      <c r="C49" s="144" t="s">
        <v>2</v>
      </c>
      <c r="D49" s="163" t="s">
        <v>2</v>
      </c>
      <c r="E49" s="167"/>
      <c r="F49" s="136">
        <v>56</v>
      </c>
      <c r="G49" s="152" t="s">
        <v>6</v>
      </c>
      <c r="H49" s="144" t="s">
        <v>2</v>
      </c>
      <c r="I49" s="163" t="s">
        <v>2</v>
      </c>
      <c r="J49" s="167"/>
    </row>
    <row r="50" spans="1:10" ht="33.6" customHeight="1" x14ac:dyDescent="0.45">
      <c r="A50" s="132">
        <v>42</v>
      </c>
      <c r="B50" s="152" t="s">
        <v>6</v>
      </c>
      <c r="C50" s="144" t="s">
        <v>2</v>
      </c>
      <c r="D50" s="163" t="s">
        <v>2</v>
      </c>
      <c r="E50" s="167"/>
      <c r="F50" s="151">
        <v>57</v>
      </c>
      <c r="G50" s="152" t="s">
        <v>6</v>
      </c>
      <c r="H50" s="144" t="s">
        <v>2</v>
      </c>
      <c r="I50" s="163" t="s">
        <v>2</v>
      </c>
      <c r="J50" s="167"/>
    </row>
    <row r="51" spans="1:10" ht="33.6" customHeight="1" x14ac:dyDescent="0.45">
      <c r="A51" s="132">
        <v>43</v>
      </c>
      <c r="B51" s="152" t="s">
        <v>6</v>
      </c>
      <c r="C51" s="144" t="s">
        <v>2</v>
      </c>
      <c r="D51" s="163" t="s">
        <v>2</v>
      </c>
      <c r="E51" s="167"/>
      <c r="F51" s="136">
        <v>58</v>
      </c>
      <c r="G51" s="152" t="s">
        <v>6</v>
      </c>
      <c r="H51" s="144" t="s">
        <v>2</v>
      </c>
      <c r="I51" s="163" t="s">
        <v>2</v>
      </c>
      <c r="J51" s="167"/>
    </row>
    <row r="52" spans="1:10" ht="33.6" customHeight="1" x14ac:dyDescent="0.45">
      <c r="A52" s="132">
        <v>44</v>
      </c>
      <c r="B52" s="152" t="s">
        <v>6</v>
      </c>
      <c r="C52" s="144" t="s">
        <v>2</v>
      </c>
      <c r="D52" s="163" t="s">
        <v>2</v>
      </c>
      <c r="E52" s="167"/>
      <c r="F52" s="151">
        <v>59</v>
      </c>
      <c r="G52" s="152" t="s">
        <v>6</v>
      </c>
      <c r="H52" s="144" t="s">
        <v>2</v>
      </c>
      <c r="I52" s="163" t="s">
        <v>2</v>
      </c>
      <c r="J52" s="167"/>
    </row>
    <row r="53" spans="1:10" ht="33.6" customHeight="1" thickBot="1" x14ac:dyDescent="0.5">
      <c r="A53" s="146">
        <v>45</v>
      </c>
      <c r="B53" s="153" t="s">
        <v>6</v>
      </c>
      <c r="C53" s="149" t="s">
        <v>2</v>
      </c>
      <c r="D53" s="164" t="s">
        <v>2</v>
      </c>
      <c r="E53" s="168"/>
      <c r="F53" s="148">
        <v>60</v>
      </c>
      <c r="G53" s="153" t="s">
        <v>6</v>
      </c>
      <c r="H53" s="149" t="s">
        <v>2</v>
      </c>
      <c r="I53" s="164" t="s">
        <v>2</v>
      </c>
      <c r="J53" s="168"/>
    </row>
    <row r="54" spans="1:10" ht="16.2" customHeight="1" x14ac:dyDescent="0.45">
      <c r="A54" s="532" t="s">
        <v>94</v>
      </c>
      <c r="B54" s="532"/>
      <c r="C54" s="532"/>
      <c r="D54" s="532"/>
      <c r="E54" s="532"/>
      <c r="F54" s="532"/>
      <c r="G54" s="532"/>
      <c r="H54" s="532"/>
      <c r="I54" s="532"/>
      <c r="J54" s="532"/>
    </row>
    <row r="55" spans="1:10" ht="16.2" customHeight="1" thickBot="1" x14ac:dyDescent="0.5">
      <c r="A55" s="532"/>
      <c r="B55" s="532"/>
      <c r="C55" s="532"/>
      <c r="D55" s="532"/>
      <c r="E55" s="532"/>
      <c r="F55" s="532"/>
      <c r="G55" s="532"/>
      <c r="H55" s="532"/>
      <c r="I55" s="532"/>
      <c r="J55" s="532"/>
    </row>
    <row r="56" spans="1:10" ht="27" customHeight="1" thickBot="1" x14ac:dyDescent="0.5">
      <c r="A56" s="533" t="s">
        <v>95</v>
      </c>
      <c r="B56" s="534"/>
      <c r="C56" s="535"/>
      <c r="D56" s="535"/>
      <c r="E56" s="137"/>
      <c r="F56" s="536" t="s">
        <v>96</v>
      </c>
      <c r="G56" s="537"/>
      <c r="H56" s="68" t="s">
        <v>97</v>
      </c>
      <c r="I56" s="68"/>
      <c r="J56" s="69" t="s">
        <v>6</v>
      </c>
    </row>
    <row r="57" spans="1:10" x14ac:dyDescent="0.45">
      <c r="A57" s="267" t="s">
        <v>88</v>
      </c>
      <c r="B57" s="267"/>
    </row>
    <row r="58" spans="1:10" ht="31.2" customHeight="1" thickBot="1" x14ac:dyDescent="0.5">
      <c r="C58" s="550" t="s">
        <v>199</v>
      </c>
      <c r="D58" s="550"/>
      <c r="E58" s="550"/>
      <c r="F58" s="550"/>
      <c r="G58" s="550"/>
    </row>
    <row r="59" spans="1:10" x14ac:dyDescent="0.45">
      <c r="C59" s="551" t="s">
        <v>196</v>
      </c>
      <c r="D59" s="552"/>
      <c r="E59" s="553"/>
      <c r="F59" s="557"/>
      <c r="G59" s="558"/>
      <c r="H59" s="558"/>
      <c r="I59" s="558"/>
      <c r="J59" s="559"/>
    </row>
    <row r="60" spans="1:10" ht="18.600000000000001" thickBot="1" x14ac:dyDescent="0.5">
      <c r="C60" s="554"/>
      <c r="D60" s="555"/>
      <c r="E60" s="556"/>
      <c r="F60" s="560"/>
      <c r="G60" s="561"/>
      <c r="H60" s="561"/>
      <c r="I60" s="561"/>
      <c r="J60" s="562"/>
    </row>
    <row r="61" spans="1:10" ht="14.4" customHeight="1" x14ac:dyDescent="0.45">
      <c r="A61" s="139"/>
      <c r="B61" s="139"/>
      <c r="C61" s="131"/>
      <c r="D61" s="131"/>
      <c r="E61" s="131"/>
      <c r="F61" s="131"/>
      <c r="G61" s="131"/>
      <c r="H61" s="131"/>
      <c r="I61" s="131"/>
      <c r="J61" s="131"/>
    </row>
    <row r="62" spans="1:10" ht="14.4" customHeight="1" x14ac:dyDescent="0.45">
      <c r="A62" s="563" t="s">
        <v>197</v>
      </c>
      <c r="B62" s="563"/>
      <c r="C62" s="563"/>
      <c r="D62" s="563"/>
      <c r="E62" s="563"/>
      <c r="F62" s="563"/>
      <c r="G62" s="563"/>
      <c r="H62" s="563"/>
      <c r="I62" s="563"/>
      <c r="J62" s="563"/>
    </row>
    <row r="63" spans="1:10" ht="16.8" customHeight="1" x14ac:dyDescent="0.45">
      <c r="A63" s="563"/>
      <c r="B63" s="563"/>
      <c r="C63" s="563"/>
      <c r="D63" s="563"/>
      <c r="E63" s="563"/>
      <c r="F63" s="563"/>
      <c r="G63" s="563"/>
      <c r="H63" s="563"/>
      <c r="I63" s="563"/>
      <c r="J63" s="563"/>
    </row>
    <row r="64" spans="1:10" ht="16.8" customHeight="1" thickBot="1" x14ac:dyDescent="0.5">
      <c r="A64" s="563"/>
      <c r="B64" s="563"/>
      <c r="C64" s="563"/>
      <c r="D64" s="563"/>
      <c r="E64" s="563"/>
      <c r="F64" s="563"/>
      <c r="G64" s="563"/>
      <c r="H64" s="563"/>
      <c r="I64" s="563"/>
      <c r="J64" s="563"/>
    </row>
    <row r="65" spans="1:10" ht="16.8" customHeight="1" x14ac:dyDescent="0.45">
      <c r="A65" s="548" t="s">
        <v>89</v>
      </c>
      <c r="B65" s="540" t="s">
        <v>90</v>
      </c>
      <c r="C65" s="542" t="s">
        <v>91</v>
      </c>
      <c r="D65" s="544" t="s">
        <v>195</v>
      </c>
      <c r="E65" s="546" t="s">
        <v>92</v>
      </c>
      <c r="F65" s="538" t="s">
        <v>89</v>
      </c>
      <c r="G65" s="540" t="s">
        <v>90</v>
      </c>
      <c r="H65" s="542" t="s">
        <v>91</v>
      </c>
      <c r="I65" s="544" t="s">
        <v>195</v>
      </c>
      <c r="J65" s="546" t="s">
        <v>92</v>
      </c>
    </row>
    <row r="66" spans="1:10" ht="16.8" customHeight="1" thickBot="1" x14ac:dyDescent="0.5">
      <c r="A66" s="549"/>
      <c r="B66" s="541"/>
      <c r="C66" s="543"/>
      <c r="D66" s="545"/>
      <c r="E66" s="547"/>
      <c r="F66" s="539"/>
      <c r="G66" s="541"/>
      <c r="H66" s="543"/>
      <c r="I66" s="545"/>
      <c r="J66" s="547"/>
    </row>
    <row r="67" spans="1:10" ht="33.6" customHeight="1" thickTop="1" x14ac:dyDescent="0.45">
      <c r="A67" s="134">
        <v>61</v>
      </c>
      <c r="B67" s="154"/>
      <c r="C67" s="141" t="s">
        <v>2</v>
      </c>
      <c r="D67" s="165" t="s">
        <v>2</v>
      </c>
      <c r="E67" s="166"/>
      <c r="F67" s="135">
        <v>76</v>
      </c>
      <c r="G67" s="154" t="s">
        <v>6</v>
      </c>
      <c r="H67" s="141" t="s">
        <v>2</v>
      </c>
      <c r="I67" s="165" t="s">
        <v>2</v>
      </c>
      <c r="J67" s="166"/>
    </row>
    <row r="68" spans="1:10" ht="33.6" customHeight="1" x14ac:dyDescent="0.45">
      <c r="A68" s="132">
        <v>62</v>
      </c>
      <c r="B68" s="152"/>
      <c r="C68" s="144" t="s">
        <v>2</v>
      </c>
      <c r="D68" s="163" t="s">
        <v>2</v>
      </c>
      <c r="E68" s="167"/>
      <c r="F68" s="133">
        <v>77</v>
      </c>
      <c r="G68" s="152" t="s">
        <v>6</v>
      </c>
      <c r="H68" s="144" t="s">
        <v>2</v>
      </c>
      <c r="I68" s="163" t="s">
        <v>2</v>
      </c>
      <c r="J68" s="167"/>
    </row>
    <row r="69" spans="1:10" ht="33.6" customHeight="1" x14ac:dyDescent="0.45">
      <c r="A69" s="132">
        <v>63</v>
      </c>
      <c r="B69" s="152" t="s">
        <v>6</v>
      </c>
      <c r="C69" s="144" t="s">
        <v>2</v>
      </c>
      <c r="D69" s="163" t="s">
        <v>2</v>
      </c>
      <c r="E69" s="167"/>
      <c r="F69" s="133">
        <v>78</v>
      </c>
      <c r="G69" s="152" t="s">
        <v>6</v>
      </c>
      <c r="H69" s="144" t="s">
        <v>2</v>
      </c>
      <c r="I69" s="163" t="s">
        <v>2</v>
      </c>
      <c r="J69" s="167"/>
    </row>
    <row r="70" spans="1:10" ht="33.6" customHeight="1" x14ac:dyDescent="0.45">
      <c r="A70" s="132">
        <v>64</v>
      </c>
      <c r="B70" s="152" t="s">
        <v>6</v>
      </c>
      <c r="C70" s="144" t="s">
        <v>2</v>
      </c>
      <c r="D70" s="163" t="s">
        <v>2</v>
      </c>
      <c r="E70" s="167"/>
      <c r="F70" s="133">
        <v>79</v>
      </c>
      <c r="G70" s="152" t="s">
        <v>6</v>
      </c>
      <c r="H70" s="144" t="s">
        <v>2</v>
      </c>
      <c r="I70" s="163" t="s">
        <v>2</v>
      </c>
      <c r="J70" s="167"/>
    </row>
    <row r="71" spans="1:10" ht="33.6" customHeight="1" x14ac:dyDescent="0.45">
      <c r="A71" s="132">
        <v>65</v>
      </c>
      <c r="B71" s="152" t="s">
        <v>6</v>
      </c>
      <c r="C71" s="144" t="s">
        <v>2</v>
      </c>
      <c r="D71" s="163" t="s">
        <v>2</v>
      </c>
      <c r="E71" s="167"/>
      <c r="F71" s="133">
        <v>80</v>
      </c>
      <c r="G71" s="152" t="s">
        <v>6</v>
      </c>
      <c r="H71" s="144" t="s">
        <v>2</v>
      </c>
      <c r="I71" s="163" t="s">
        <v>2</v>
      </c>
      <c r="J71" s="167"/>
    </row>
    <row r="72" spans="1:10" ht="33.6" customHeight="1" x14ac:dyDescent="0.45">
      <c r="A72" s="132">
        <v>66</v>
      </c>
      <c r="B72" s="152" t="s">
        <v>6</v>
      </c>
      <c r="C72" s="144" t="s">
        <v>2</v>
      </c>
      <c r="D72" s="163" t="s">
        <v>2</v>
      </c>
      <c r="E72" s="167"/>
      <c r="F72" s="133">
        <v>81</v>
      </c>
      <c r="G72" s="152" t="s">
        <v>6</v>
      </c>
      <c r="H72" s="144" t="s">
        <v>2</v>
      </c>
      <c r="I72" s="163" t="s">
        <v>2</v>
      </c>
      <c r="J72" s="167"/>
    </row>
    <row r="73" spans="1:10" ht="33.6" customHeight="1" x14ac:dyDescent="0.45">
      <c r="A73" s="132">
        <v>67</v>
      </c>
      <c r="B73" s="152" t="s">
        <v>6</v>
      </c>
      <c r="C73" s="144" t="s">
        <v>2</v>
      </c>
      <c r="D73" s="163" t="s">
        <v>2</v>
      </c>
      <c r="E73" s="167"/>
      <c r="F73" s="133">
        <v>82</v>
      </c>
      <c r="G73" s="152" t="s">
        <v>6</v>
      </c>
      <c r="H73" s="144" t="s">
        <v>2</v>
      </c>
      <c r="I73" s="163" t="s">
        <v>2</v>
      </c>
      <c r="J73" s="167"/>
    </row>
    <row r="74" spans="1:10" ht="33.6" customHeight="1" x14ac:dyDescent="0.45">
      <c r="A74" s="132">
        <v>68</v>
      </c>
      <c r="B74" s="152" t="s">
        <v>6</v>
      </c>
      <c r="C74" s="144" t="s">
        <v>2</v>
      </c>
      <c r="D74" s="163" t="s">
        <v>2</v>
      </c>
      <c r="E74" s="167"/>
      <c r="F74" s="133">
        <v>83</v>
      </c>
      <c r="G74" s="152" t="s">
        <v>6</v>
      </c>
      <c r="H74" s="144" t="s">
        <v>2</v>
      </c>
      <c r="I74" s="163" t="s">
        <v>2</v>
      </c>
      <c r="J74" s="167"/>
    </row>
    <row r="75" spans="1:10" ht="33.6" customHeight="1" x14ac:dyDescent="0.45">
      <c r="A75" s="132">
        <v>69</v>
      </c>
      <c r="B75" s="152" t="s">
        <v>6</v>
      </c>
      <c r="C75" s="144" t="s">
        <v>2</v>
      </c>
      <c r="D75" s="163" t="s">
        <v>2</v>
      </c>
      <c r="E75" s="167"/>
      <c r="F75" s="133">
        <v>84</v>
      </c>
      <c r="G75" s="152" t="s">
        <v>6</v>
      </c>
      <c r="H75" s="144" t="s">
        <v>2</v>
      </c>
      <c r="I75" s="163" t="s">
        <v>2</v>
      </c>
      <c r="J75" s="167"/>
    </row>
    <row r="76" spans="1:10" ht="33.6" customHeight="1" x14ac:dyDescent="0.45">
      <c r="A76" s="132">
        <v>70</v>
      </c>
      <c r="B76" s="152" t="s">
        <v>6</v>
      </c>
      <c r="C76" s="144" t="s">
        <v>2</v>
      </c>
      <c r="D76" s="163" t="s">
        <v>2</v>
      </c>
      <c r="E76" s="167"/>
      <c r="F76" s="133">
        <v>85</v>
      </c>
      <c r="G76" s="152" t="s">
        <v>6</v>
      </c>
      <c r="H76" s="144" t="s">
        <v>2</v>
      </c>
      <c r="I76" s="163" t="s">
        <v>2</v>
      </c>
      <c r="J76" s="167"/>
    </row>
    <row r="77" spans="1:10" ht="33.6" customHeight="1" x14ac:dyDescent="0.45">
      <c r="A77" s="132">
        <v>71</v>
      </c>
      <c r="B77" s="152" t="s">
        <v>6</v>
      </c>
      <c r="C77" s="144" t="s">
        <v>2</v>
      </c>
      <c r="D77" s="163" t="s">
        <v>2</v>
      </c>
      <c r="E77" s="167"/>
      <c r="F77" s="133">
        <v>86</v>
      </c>
      <c r="G77" s="152" t="s">
        <v>6</v>
      </c>
      <c r="H77" s="144" t="s">
        <v>2</v>
      </c>
      <c r="I77" s="163" t="s">
        <v>2</v>
      </c>
      <c r="J77" s="167"/>
    </row>
    <row r="78" spans="1:10" ht="33.6" customHeight="1" x14ac:dyDescent="0.45">
      <c r="A78" s="132">
        <v>72</v>
      </c>
      <c r="B78" s="152" t="s">
        <v>6</v>
      </c>
      <c r="C78" s="144" t="s">
        <v>2</v>
      </c>
      <c r="D78" s="163" t="s">
        <v>2</v>
      </c>
      <c r="E78" s="167"/>
      <c r="F78" s="133">
        <v>87</v>
      </c>
      <c r="G78" s="152" t="s">
        <v>6</v>
      </c>
      <c r="H78" s="144" t="s">
        <v>2</v>
      </c>
      <c r="I78" s="163" t="s">
        <v>2</v>
      </c>
      <c r="J78" s="167"/>
    </row>
    <row r="79" spans="1:10" ht="33.6" customHeight="1" x14ac:dyDescent="0.45">
      <c r="A79" s="132">
        <v>73</v>
      </c>
      <c r="B79" s="152" t="s">
        <v>6</v>
      </c>
      <c r="C79" s="144" t="s">
        <v>2</v>
      </c>
      <c r="D79" s="163" t="s">
        <v>2</v>
      </c>
      <c r="E79" s="167"/>
      <c r="F79" s="133">
        <v>88</v>
      </c>
      <c r="G79" s="152" t="s">
        <v>6</v>
      </c>
      <c r="H79" s="144" t="s">
        <v>2</v>
      </c>
      <c r="I79" s="163" t="s">
        <v>2</v>
      </c>
      <c r="J79" s="167"/>
    </row>
    <row r="80" spans="1:10" ht="33.6" customHeight="1" x14ac:dyDescent="0.45">
      <c r="A80" s="132">
        <v>74</v>
      </c>
      <c r="B80" s="152" t="s">
        <v>6</v>
      </c>
      <c r="C80" s="144" t="s">
        <v>2</v>
      </c>
      <c r="D80" s="163" t="s">
        <v>2</v>
      </c>
      <c r="E80" s="167"/>
      <c r="F80" s="133">
        <v>89</v>
      </c>
      <c r="G80" s="152" t="s">
        <v>6</v>
      </c>
      <c r="H80" s="144" t="s">
        <v>2</v>
      </c>
      <c r="I80" s="163" t="s">
        <v>2</v>
      </c>
      <c r="J80" s="167"/>
    </row>
    <row r="81" spans="1:10" ht="33.6" customHeight="1" thickBot="1" x14ac:dyDescent="0.5">
      <c r="A81" s="146">
        <v>75</v>
      </c>
      <c r="B81" s="153" t="s">
        <v>6</v>
      </c>
      <c r="C81" s="149" t="s">
        <v>2</v>
      </c>
      <c r="D81" s="164" t="s">
        <v>2</v>
      </c>
      <c r="E81" s="168"/>
      <c r="F81" s="148">
        <v>90</v>
      </c>
      <c r="G81" s="153" t="s">
        <v>6</v>
      </c>
      <c r="H81" s="149" t="s">
        <v>2</v>
      </c>
      <c r="I81" s="164" t="s">
        <v>2</v>
      </c>
      <c r="J81" s="168"/>
    </row>
    <row r="82" spans="1:10" ht="16.2" customHeight="1" x14ac:dyDescent="0.45">
      <c r="A82" s="532" t="s">
        <v>94</v>
      </c>
      <c r="B82" s="532"/>
      <c r="C82" s="532"/>
      <c r="D82" s="532"/>
      <c r="E82" s="532"/>
      <c r="F82" s="532"/>
      <c r="G82" s="532"/>
      <c r="H82" s="532"/>
      <c r="I82" s="532"/>
      <c r="J82" s="532"/>
    </row>
    <row r="83" spans="1:10" ht="16.2" customHeight="1" thickBot="1" x14ac:dyDescent="0.5">
      <c r="A83" s="532"/>
      <c r="B83" s="532"/>
      <c r="C83" s="532"/>
      <c r="D83" s="532"/>
      <c r="E83" s="532"/>
      <c r="F83" s="532"/>
      <c r="G83" s="532"/>
      <c r="H83" s="532"/>
      <c r="I83" s="532"/>
      <c r="J83" s="532"/>
    </row>
    <row r="84" spans="1:10" ht="27" customHeight="1" thickBot="1" x14ac:dyDescent="0.5">
      <c r="A84" s="533" t="s">
        <v>95</v>
      </c>
      <c r="B84" s="534"/>
      <c r="C84" s="535"/>
      <c r="D84" s="535"/>
      <c r="E84" s="137"/>
      <c r="F84" s="536" t="s">
        <v>96</v>
      </c>
      <c r="G84" s="537"/>
      <c r="H84" s="68" t="s">
        <v>97</v>
      </c>
      <c r="I84" s="68"/>
      <c r="J84" s="69" t="s">
        <v>6</v>
      </c>
    </row>
  </sheetData>
  <mergeCells count="57">
    <mergeCell ref="A1:B1"/>
    <mergeCell ref="C3:E4"/>
    <mergeCell ref="F3:J4"/>
    <mergeCell ref="A6:J8"/>
    <mergeCell ref="A2:J2"/>
    <mergeCell ref="A26:J27"/>
    <mergeCell ref="A28:B28"/>
    <mergeCell ref="C28:D28"/>
    <mergeCell ref="F28:G28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A29:B29"/>
    <mergeCell ref="C30:G30"/>
    <mergeCell ref="C31:E32"/>
    <mergeCell ref="F31:J32"/>
    <mergeCell ref="A34:J36"/>
    <mergeCell ref="A54:J55"/>
    <mergeCell ref="A56:B56"/>
    <mergeCell ref="C56:D56"/>
    <mergeCell ref="F56:G56"/>
    <mergeCell ref="F37:F38"/>
    <mergeCell ref="G37:G38"/>
    <mergeCell ref="H37:H38"/>
    <mergeCell ref="I37:I38"/>
    <mergeCell ref="J37:J38"/>
    <mergeCell ref="A37:A38"/>
    <mergeCell ref="B37:B38"/>
    <mergeCell ref="C37:C38"/>
    <mergeCell ref="D37:D38"/>
    <mergeCell ref="E37:E38"/>
    <mergeCell ref="A57:B57"/>
    <mergeCell ref="C58:G58"/>
    <mergeCell ref="C59:E60"/>
    <mergeCell ref="F59:J60"/>
    <mergeCell ref="A62:J64"/>
    <mergeCell ref="A82:J83"/>
    <mergeCell ref="A84:B84"/>
    <mergeCell ref="C84:D84"/>
    <mergeCell ref="F84:G84"/>
    <mergeCell ref="F65:F66"/>
    <mergeCell ref="G65:G66"/>
    <mergeCell ref="H65:H66"/>
    <mergeCell ref="I65:I66"/>
    <mergeCell ref="J65:J66"/>
    <mergeCell ref="A65:A66"/>
    <mergeCell ref="B65:B66"/>
    <mergeCell ref="C65:C66"/>
    <mergeCell ref="D65:D66"/>
    <mergeCell ref="E65:E66"/>
  </mergeCells>
  <phoneticPr fontId="2"/>
  <dataValidations count="3">
    <dataValidation imeMode="halfAlpha" allowBlank="1" showInputMessage="1" showErrorMessage="1" sqref="F5 J28 F33 J56 F61 J84 H5:I5 C5 H33:I33 C33 H61:I61 C61" xr:uid="{78DCC8A8-4154-4924-B151-932A41284110}"/>
    <dataValidation type="list" allowBlank="1" showInputMessage="1" showErrorMessage="1" sqref="C11:C25 H11:H25 H39:H53 C39:C53 C67:C81 H67:H81" xr:uid="{A0983E28-F5AC-4ACE-99F5-22C341AC8E34}">
      <formula1>"　,男,女"</formula1>
    </dataValidation>
    <dataValidation type="list" allowBlank="1" showInputMessage="1" showErrorMessage="1" sqref="D12:D25 I11:I25 D39:D53 I39:I53 D67:D81 I67:I81" xr:uid="{C44CCA92-5202-426E-8C99-1C2DFE168952}">
      <formula1>"　,引　率,保護者,指導者,幼　児,小学生,中学生,高校生,学　生,運転手,添乗員,その他"</formula1>
    </dataValidation>
  </dataValidations>
  <pageMargins left="0.35433070866141736" right="0.35433070866141736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37384-4FDA-4D92-BD55-4579483B9AB5}">
  <dimension ref="A1:Z73"/>
  <sheetViews>
    <sheetView showGridLines="0" showZeros="0" view="pageBreakPreview" zoomScaleNormal="100" zoomScaleSheetLayoutView="100" workbookViewId="0">
      <selection sqref="A1:D1"/>
    </sheetView>
  </sheetViews>
  <sheetFormatPr defaultRowHeight="18" x14ac:dyDescent="0.45"/>
  <cols>
    <col min="1" max="9" width="4.296875" style="70" customWidth="1"/>
    <col min="10" max="10" width="4.5" style="70" customWidth="1"/>
    <col min="11" max="11" width="0.19921875" style="70" customWidth="1"/>
    <col min="12" max="26" width="4.296875" style="70" customWidth="1"/>
    <col min="27" max="27" width="4.296875" style="71" customWidth="1"/>
    <col min="28" max="16384" width="8.796875" style="71"/>
  </cols>
  <sheetData>
    <row r="1" spans="1:26" ht="15.6" customHeight="1" x14ac:dyDescent="0.45">
      <c r="A1" s="575" t="s">
        <v>98</v>
      </c>
      <c r="B1" s="575"/>
      <c r="C1" s="575"/>
      <c r="D1" s="575"/>
      <c r="G1" s="576" t="s">
        <v>99</v>
      </c>
      <c r="H1" s="576"/>
      <c r="I1" s="576"/>
      <c r="J1" s="576"/>
      <c r="K1" s="576"/>
      <c r="L1" s="576"/>
      <c r="M1" s="576"/>
      <c r="N1" s="576"/>
      <c r="O1" s="576"/>
      <c r="P1" s="577" t="s">
        <v>100</v>
      </c>
      <c r="Q1" s="577"/>
      <c r="R1" s="578">
        <f t="shared" ref="R1" ca="1" si="0">TODAY()</f>
        <v>46161</v>
      </c>
      <c r="S1" s="578"/>
      <c r="T1" s="578"/>
      <c r="U1" s="578"/>
    </row>
    <row r="2" spans="1:26" ht="15.6" customHeight="1" x14ac:dyDescent="0.45">
      <c r="G2" s="576"/>
      <c r="H2" s="576"/>
      <c r="I2" s="576"/>
      <c r="J2" s="576"/>
      <c r="K2" s="576"/>
      <c r="L2" s="576"/>
      <c r="M2" s="576"/>
      <c r="N2" s="576"/>
      <c r="O2" s="576"/>
      <c r="P2" s="577"/>
      <c r="Q2" s="577"/>
      <c r="R2" s="578"/>
      <c r="S2" s="578"/>
      <c r="T2" s="578"/>
      <c r="U2" s="578"/>
    </row>
    <row r="3" spans="1:26" ht="9" customHeight="1" thickBot="1" x14ac:dyDescent="0.5">
      <c r="G3" s="72"/>
      <c r="H3" s="72"/>
      <c r="I3" s="72"/>
      <c r="J3" s="72"/>
      <c r="K3" s="72"/>
      <c r="L3" s="72"/>
      <c r="M3" s="72"/>
      <c r="N3" s="72"/>
      <c r="O3" s="72"/>
    </row>
    <row r="4" spans="1:26" ht="19.2" customHeight="1" x14ac:dyDescent="0.45">
      <c r="A4" s="579" t="s">
        <v>101</v>
      </c>
      <c r="B4" s="580"/>
      <c r="C4" s="581"/>
      <c r="D4" s="585">
        <f>使用許可申請書!$N$4</f>
        <v>0</v>
      </c>
      <c r="E4" s="586"/>
      <c r="F4" s="586"/>
      <c r="G4" s="586"/>
      <c r="H4" s="586"/>
      <c r="I4" s="586"/>
      <c r="J4" s="587"/>
      <c r="K4" s="591" t="s">
        <v>102</v>
      </c>
      <c r="L4" s="580"/>
      <c r="M4" s="580"/>
      <c r="N4" s="580"/>
      <c r="O4" s="592">
        <f>使用許可申請書!$Q$8</f>
        <v>0</v>
      </c>
      <c r="P4" s="593"/>
      <c r="Q4" s="593"/>
      <c r="R4" s="593"/>
      <c r="S4" s="593"/>
      <c r="T4" s="593"/>
      <c r="U4" s="594"/>
    </row>
    <row r="5" spans="1:26" ht="19.2" customHeight="1" thickBot="1" x14ac:dyDescent="0.5">
      <c r="A5" s="582"/>
      <c r="B5" s="583"/>
      <c r="C5" s="584"/>
      <c r="D5" s="588"/>
      <c r="E5" s="589"/>
      <c r="F5" s="589"/>
      <c r="G5" s="589"/>
      <c r="H5" s="589"/>
      <c r="I5" s="589"/>
      <c r="J5" s="590"/>
      <c r="K5" s="595" t="s">
        <v>103</v>
      </c>
      <c r="L5" s="583"/>
      <c r="M5" s="583"/>
      <c r="N5" s="583"/>
      <c r="O5" s="596">
        <f>使用許可申請書!$Q$10</f>
        <v>0</v>
      </c>
      <c r="P5" s="597"/>
      <c r="Q5" s="597"/>
      <c r="R5" s="597"/>
      <c r="S5" s="597"/>
      <c r="T5" s="597"/>
      <c r="U5" s="598"/>
    </row>
    <row r="6" spans="1:26" ht="25.8" customHeight="1" x14ac:dyDescent="0.45">
      <c r="A6" s="605" t="s">
        <v>257</v>
      </c>
      <c r="B6" s="606"/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06"/>
      <c r="S6" s="606"/>
      <c r="T6" s="606"/>
      <c r="U6" s="606"/>
    </row>
    <row r="7" spans="1:26" ht="26.4" customHeight="1" x14ac:dyDescent="0.45">
      <c r="A7" s="606"/>
      <c r="B7" s="606"/>
      <c r="C7" s="606"/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6"/>
    </row>
    <row r="8" spans="1:26" s="70" customFormat="1" ht="9" customHeight="1" x14ac:dyDescent="0.2">
      <c r="A8" s="76"/>
      <c r="B8" s="76"/>
      <c r="C8" s="76"/>
      <c r="D8" s="76"/>
      <c r="F8" s="76"/>
      <c r="G8" s="76"/>
      <c r="I8" s="76"/>
      <c r="J8" s="76"/>
      <c r="K8" s="76"/>
    </row>
    <row r="9" spans="1:26" s="70" customFormat="1" ht="18" customHeight="1" thickBot="1" x14ac:dyDescent="0.25">
      <c r="A9" s="645" t="s">
        <v>217</v>
      </c>
      <c r="B9" s="645"/>
      <c r="C9" s="645"/>
      <c r="D9" s="645"/>
      <c r="E9" s="645"/>
      <c r="F9" s="645"/>
      <c r="G9" s="645"/>
      <c r="H9" s="645"/>
      <c r="I9" s="645"/>
      <c r="J9" s="645"/>
      <c r="K9" s="645"/>
      <c r="L9" s="645"/>
      <c r="M9" s="645"/>
      <c r="N9" s="645"/>
      <c r="O9" s="645"/>
      <c r="P9" s="645"/>
      <c r="Q9" s="645"/>
      <c r="R9" s="645"/>
      <c r="S9" s="645"/>
      <c r="T9" s="645"/>
      <c r="U9" s="645"/>
    </row>
    <row r="10" spans="1:26" s="70" customFormat="1" ht="24.6" customHeight="1" thickBot="1" x14ac:dyDescent="0.25">
      <c r="A10" s="646" t="s">
        <v>114</v>
      </c>
      <c r="B10" s="647"/>
      <c r="C10" s="647"/>
      <c r="D10" s="647"/>
      <c r="E10" s="647"/>
      <c r="F10" s="648" t="s">
        <v>219</v>
      </c>
      <c r="G10" s="648"/>
      <c r="H10" s="77" t="s">
        <v>115</v>
      </c>
      <c r="I10" s="649" t="s">
        <v>116</v>
      </c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</row>
    <row r="11" spans="1:26" ht="9" customHeight="1" x14ac:dyDescent="0.45"/>
    <row r="12" spans="1:26" ht="18" customHeight="1" x14ac:dyDescent="0.45">
      <c r="A12" s="206" t="s">
        <v>218</v>
      </c>
      <c r="B12" s="206"/>
      <c r="C12" s="206"/>
      <c r="D12" s="599" t="s">
        <v>269</v>
      </c>
      <c r="E12" s="599"/>
      <c r="F12" s="599"/>
      <c r="G12" s="599"/>
      <c r="H12" s="599"/>
      <c r="I12" s="599"/>
      <c r="J12" s="599"/>
      <c r="K12" s="599"/>
      <c r="L12" s="599"/>
      <c r="M12" s="599"/>
      <c r="N12" s="599"/>
      <c r="O12" s="599"/>
      <c r="P12" s="599"/>
      <c r="Q12" s="599"/>
      <c r="R12" s="599"/>
      <c r="S12" s="599"/>
      <c r="T12" s="599"/>
      <c r="U12" s="599"/>
    </row>
    <row r="13" spans="1:26" s="74" customFormat="1" ht="18" customHeight="1" x14ac:dyDescent="0.45">
      <c r="A13" s="625"/>
      <c r="B13" s="626"/>
      <c r="C13" s="627" t="s">
        <v>105</v>
      </c>
      <c r="D13" s="626"/>
      <c r="E13" s="626"/>
      <c r="F13" s="626"/>
      <c r="G13" s="626"/>
      <c r="H13" s="626"/>
      <c r="I13" s="627" t="s">
        <v>106</v>
      </c>
      <c r="J13" s="626"/>
      <c r="K13" s="626"/>
      <c r="L13" s="626"/>
      <c r="M13" s="626"/>
      <c r="N13" s="626"/>
      <c r="O13" s="628"/>
      <c r="P13" s="626" t="s">
        <v>107</v>
      </c>
      <c r="Q13" s="626"/>
      <c r="R13" s="626"/>
      <c r="S13" s="626"/>
      <c r="T13" s="626"/>
      <c r="U13" s="629"/>
      <c r="V13" s="73"/>
      <c r="W13" s="73"/>
      <c r="X13" s="73"/>
      <c r="Y13" s="73"/>
      <c r="Z13" s="73"/>
    </row>
    <row r="14" spans="1:26" ht="18" customHeight="1" x14ac:dyDescent="0.45">
      <c r="A14" s="612">
        <v>0</v>
      </c>
      <c r="B14" s="613"/>
      <c r="C14" s="614"/>
      <c r="D14" s="615"/>
      <c r="E14" s="615"/>
      <c r="F14" s="615"/>
      <c r="G14" s="615"/>
      <c r="H14" s="615"/>
      <c r="I14" s="600" t="s">
        <v>108</v>
      </c>
      <c r="J14" s="601"/>
      <c r="K14" s="601"/>
      <c r="L14" s="601"/>
      <c r="M14" s="600" t="s">
        <v>109</v>
      </c>
      <c r="N14" s="601"/>
      <c r="O14" s="602"/>
      <c r="P14" s="601" t="s">
        <v>108</v>
      </c>
      <c r="Q14" s="601"/>
      <c r="R14" s="601"/>
      <c r="S14" s="600" t="s">
        <v>109</v>
      </c>
      <c r="T14" s="601"/>
      <c r="U14" s="607"/>
    </row>
    <row r="15" spans="1:26" ht="18" customHeight="1" x14ac:dyDescent="0.45">
      <c r="A15" s="608" t="s">
        <v>15</v>
      </c>
      <c r="B15" s="609"/>
      <c r="C15" s="616"/>
      <c r="D15" s="617"/>
      <c r="E15" s="617"/>
      <c r="F15" s="617"/>
      <c r="G15" s="617"/>
      <c r="H15" s="617"/>
      <c r="I15" s="610"/>
      <c r="J15" s="611"/>
      <c r="K15" s="183"/>
      <c r="L15" s="182" t="s">
        <v>110</v>
      </c>
      <c r="M15" s="573"/>
      <c r="N15" s="574"/>
      <c r="O15" s="184" t="s">
        <v>110</v>
      </c>
      <c r="P15" s="574"/>
      <c r="Q15" s="574"/>
      <c r="R15" s="182" t="s">
        <v>110</v>
      </c>
      <c r="S15" s="573"/>
      <c r="T15" s="574"/>
      <c r="U15" s="185" t="s">
        <v>110</v>
      </c>
    </row>
    <row r="16" spans="1:26" ht="18" customHeight="1" x14ac:dyDescent="0.45">
      <c r="A16" s="603">
        <v>0</v>
      </c>
      <c r="B16" s="604"/>
      <c r="C16" s="616"/>
      <c r="D16" s="617"/>
      <c r="E16" s="617"/>
      <c r="F16" s="617"/>
      <c r="G16" s="617"/>
      <c r="H16" s="617"/>
      <c r="I16" s="567" t="s">
        <v>111</v>
      </c>
      <c r="J16" s="568"/>
      <c r="K16" s="568"/>
      <c r="L16" s="568"/>
      <c r="M16" s="569" t="s">
        <v>112</v>
      </c>
      <c r="N16" s="570"/>
      <c r="O16" s="571"/>
      <c r="P16" s="568" t="s">
        <v>111</v>
      </c>
      <c r="Q16" s="568"/>
      <c r="R16" s="568"/>
      <c r="S16" s="569" t="s">
        <v>112</v>
      </c>
      <c r="T16" s="570"/>
      <c r="U16" s="572"/>
    </row>
    <row r="17" spans="1:26" ht="18" customHeight="1" x14ac:dyDescent="0.45">
      <c r="A17" s="618" t="s">
        <v>14</v>
      </c>
      <c r="B17" s="619"/>
      <c r="C17" s="616"/>
      <c r="D17" s="617"/>
      <c r="E17" s="617"/>
      <c r="F17" s="617"/>
      <c r="G17" s="617"/>
      <c r="H17" s="617"/>
      <c r="I17" s="620"/>
      <c r="J17" s="621"/>
      <c r="K17" s="118"/>
      <c r="L17" s="180" t="s">
        <v>110</v>
      </c>
      <c r="M17" s="622">
        <f>SUM(I15,I17,M15)</f>
        <v>0</v>
      </c>
      <c r="N17" s="623"/>
      <c r="O17" s="181" t="s">
        <v>110</v>
      </c>
      <c r="P17" s="624"/>
      <c r="Q17" s="624"/>
      <c r="R17" s="180" t="s">
        <v>110</v>
      </c>
      <c r="S17" s="622">
        <f>SUM(P15,P17,S15)</f>
        <v>0</v>
      </c>
      <c r="T17" s="623"/>
      <c r="U17" s="75" t="s">
        <v>110</v>
      </c>
      <c r="X17" s="71"/>
      <c r="Y17" s="71"/>
      <c r="Z17" s="71"/>
    </row>
    <row r="18" spans="1:26" s="70" customFormat="1" ht="18" customHeight="1" x14ac:dyDescent="0.2">
      <c r="A18" s="612">
        <v>0</v>
      </c>
      <c r="B18" s="613"/>
      <c r="C18" s="600" t="s">
        <v>108</v>
      </c>
      <c r="D18" s="601"/>
      <c r="E18" s="601"/>
      <c r="F18" s="600" t="s">
        <v>109</v>
      </c>
      <c r="G18" s="601"/>
      <c r="H18" s="601"/>
      <c r="I18" s="600" t="s">
        <v>108</v>
      </c>
      <c r="J18" s="601"/>
      <c r="K18" s="601"/>
      <c r="L18" s="601"/>
      <c r="M18" s="600" t="s">
        <v>109</v>
      </c>
      <c r="N18" s="601"/>
      <c r="O18" s="602"/>
      <c r="P18" s="615"/>
      <c r="Q18" s="615"/>
      <c r="R18" s="615"/>
      <c r="S18" s="615"/>
      <c r="T18" s="615"/>
      <c r="U18" s="657"/>
    </row>
    <row r="19" spans="1:26" s="70" customFormat="1" ht="18" customHeight="1" x14ac:dyDescent="0.2">
      <c r="A19" s="608" t="s">
        <v>15</v>
      </c>
      <c r="B19" s="609"/>
      <c r="C19" s="573"/>
      <c r="D19" s="574"/>
      <c r="E19" s="182" t="s">
        <v>110</v>
      </c>
      <c r="F19" s="573"/>
      <c r="G19" s="574"/>
      <c r="H19" s="182" t="s">
        <v>110</v>
      </c>
      <c r="I19" s="573"/>
      <c r="J19" s="574"/>
      <c r="K19" s="183"/>
      <c r="L19" s="182" t="s">
        <v>110</v>
      </c>
      <c r="M19" s="573"/>
      <c r="N19" s="574"/>
      <c r="O19" s="184" t="s">
        <v>110</v>
      </c>
      <c r="P19" s="617"/>
      <c r="Q19" s="617"/>
      <c r="R19" s="617"/>
      <c r="S19" s="617"/>
      <c r="T19" s="617"/>
      <c r="U19" s="658"/>
    </row>
    <row r="20" spans="1:26" s="70" customFormat="1" ht="18" customHeight="1" x14ac:dyDescent="0.2">
      <c r="A20" s="603">
        <v>0</v>
      </c>
      <c r="B20" s="604"/>
      <c r="C20" s="567" t="s">
        <v>111</v>
      </c>
      <c r="D20" s="568"/>
      <c r="E20" s="568"/>
      <c r="F20" s="569" t="s">
        <v>112</v>
      </c>
      <c r="G20" s="570"/>
      <c r="H20" s="570"/>
      <c r="I20" s="567" t="s">
        <v>111</v>
      </c>
      <c r="J20" s="568"/>
      <c r="K20" s="568"/>
      <c r="L20" s="568"/>
      <c r="M20" s="569" t="s">
        <v>112</v>
      </c>
      <c r="N20" s="570"/>
      <c r="O20" s="571"/>
      <c r="P20" s="617"/>
      <c r="Q20" s="617"/>
      <c r="R20" s="617"/>
      <c r="S20" s="617"/>
      <c r="T20" s="617"/>
      <c r="U20" s="658"/>
    </row>
    <row r="21" spans="1:26" s="70" customFormat="1" ht="18" customHeight="1" x14ac:dyDescent="0.2">
      <c r="A21" s="651" t="s">
        <v>14</v>
      </c>
      <c r="B21" s="652"/>
      <c r="C21" s="653"/>
      <c r="D21" s="654"/>
      <c r="E21" s="203" t="s">
        <v>110</v>
      </c>
      <c r="F21" s="655">
        <f>SUM(C19,C21,F19)</f>
        <v>0</v>
      </c>
      <c r="G21" s="656"/>
      <c r="H21" s="202" t="s">
        <v>110</v>
      </c>
      <c r="I21" s="653"/>
      <c r="J21" s="654"/>
      <c r="K21" s="204"/>
      <c r="L21" s="203" t="s">
        <v>110</v>
      </c>
      <c r="M21" s="655">
        <f>SUM(I19,I21,M19)</f>
        <v>0</v>
      </c>
      <c r="N21" s="656"/>
      <c r="O21" s="205" t="s">
        <v>110</v>
      </c>
      <c r="P21" s="617"/>
      <c r="Q21" s="617"/>
      <c r="R21" s="617"/>
      <c r="S21" s="617"/>
      <c r="T21" s="617"/>
      <c r="U21" s="658"/>
    </row>
    <row r="22" spans="1:26" s="70" customFormat="1" ht="18" customHeight="1" x14ac:dyDescent="0.2">
      <c r="A22" s="638" t="s">
        <v>258</v>
      </c>
      <c r="B22" s="639"/>
      <c r="C22" s="640" t="s">
        <v>260</v>
      </c>
      <c r="D22" s="641"/>
      <c r="E22" s="642"/>
      <c r="F22" s="643"/>
      <c r="G22" s="644"/>
      <c r="H22" s="642"/>
      <c r="I22" s="643"/>
      <c r="J22" s="200" t="s">
        <v>262</v>
      </c>
      <c r="K22" s="201"/>
      <c r="L22" s="698" t="s">
        <v>263</v>
      </c>
      <c r="M22" s="699"/>
      <c r="N22" s="700" t="s">
        <v>264</v>
      </c>
      <c r="O22" s="700"/>
      <c r="P22" s="701"/>
      <c r="Q22" s="633" t="s">
        <v>261</v>
      </c>
      <c r="R22" s="634"/>
      <c r="S22" s="635" t="s">
        <v>259</v>
      </c>
      <c r="T22" s="636"/>
      <c r="U22" s="637"/>
    </row>
    <row r="23" spans="1:26" s="70" customFormat="1" ht="28.2" customHeight="1" thickBot="1" x14ac:dyDescent="0.25">
      <c r="A23" s="712" t="s">
        <v>113</v>
      </c>
      <c r="B23" s="713"/>
      <c r="C23" s="630"/>
      <c r="D23" s="631"/>
      <c r="E23" s="631"/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 s="631"/>
      <c r="T23" s="631"/>
      <c r="U23" s="632"/>
    </row>
    <row r="24" spans="1:26" s="70" customFormat="1" ht="9.6" customHeight="1" x14ac:dyDescent="0.2"/>
    <row r="25" spans="1:26" s="70" customFormat="1" ht="18" customHeight="1" x14ac:dyDescent="0.2">
      <c r="A25" s="645" t="s">
        <v>117</v>
      </c>
      <c r="B25" s="645"/>
      <c r="C25" s="645"/>
      <c r="D25" s="645"/>
      <c r="E25" s="645"/>
      <c r="F25" s="645"/>
      <c r="G25" s="645"/>
      <c r="H25" s="645"/>
      <c r="I25" s="645"/>
      <c r="J25" s="645"/>
      <c r="K25" s="645"/>
      <c r="L25" s="645"/>
      <c r="M25" s="645"/>
      <c r="N25" s="645"/>
      <c r="O25" s="645"/>
      <c r="P25" s="645"/>
      <c r="Q25" s="645"/>
      <c r="R25" s="645"/>
      <c r="S25" s="645"/>
      <c r="T25" s="645"/>
      <c r="U25" s="645"/>
    </row>
    <row r="26" spans="1:26" s="70" customFormat="1" ht="18" customHeight="1" x14ac:dyDescent="0.2">
      <c r="A26" s="662" t="s">
        <v>118</v>
      </c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62"/>
      <c r="S26" s="662"/>
      <c r="T26" s="662"/>
      <c r="U26" s="662"/>
    </row>
    <row r="27" spans="1:26" s="70" customFormat="1" ht="18" customHeight="1" x14ac:dyDescent="0.2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62"/>
      <c r="S27" s="662"/>
      <c r="T27" s="662"/>
      <c r="U27" s="662"/>
    </row>
    <row r="28" spans="1:26" s="70" customFormat="1" ht="18" customHeight="1" x14ac:dyDescent="0.2">
      <c r="A28" s="704" t="s">
        <v>104</v>
      </c>
      <c r="B28" s="705"/>
      <c r="C28" s="706"/>
      <c r="D28" s="707"/>
      <c r="E28" s="176" t="s">
        <v>119</v>
      </c>
      <c r="F28" s="707"/>
      <c r="G28" s="707"/>
      <c r="H28" s="176" t="s">
        <v>120</v>
      </c>
      <c r="I28" s="708" t="s">
        <v>2</v>
      </c>
      <c r="J28" s="709"/>
      <c r="K28" s="710" t="s">
        <v>121</v>
      </c>
      <c r="L28" s="711"/>
      <c r="M28" s="711"/>
      <c r="N28" s="711"/>
      <c r="O28" s="711"/>
      <c r="P28" s="711"/>
      <c r="Q28" s="711"/>
      <c r="R28" s="711"/>
      <c r="S28" s="679" t="s">
        <v>2</v>
      </c>
      <c r="T28" s="679"/>
      <c r="U28" s="680"/>
    </row>
    <row r="29" spans="1:26" s="70" customFormat="1" ht="18" customHeight="1" x14ac:dyDescent="0.2">
      <c r="A29" s="681" t="s">
        <v>122</v>
      </c>
      <c r="B29" s="682"/>
      <c r="C29" s="685" t="s">
        <v>2</v>
      </c>
      <c r="D29" s="686"/>
      <c r="E29" s="686"/>
      <c r="F29" s="686"/>
      <c r="G29" s="687"/>
      <c r="H29" s="191"/>
      <c r="I29" s="691" t="s">
        <v>123</v>
      </c>
      <c r="J29" s="691"/>
      <c r="K29" s="174"/>
      <c r="L29" s="191"/>
      <c r="M29" s="78" t="s">
        <v>124</v>
      </c>
      <c r="N29" s="191"/>
      <c r="O29" s="692" t="s">
        <v>125</v>
      </c>
      <c r="P29" s="692"/>
      <c r="Q29" s="191"/>
      <c r="R29" s="79" t="s">
        <v>124</v>
      </c>
      <c r="S29" s="693" t="s">
        <v>126</v>
      </c>
      <c r="T29" s="694"/>
      <c r="U29" s="695"/>
    </row>
    <row r="30" spans="1:26" s="70" customFormat="1" ht="18" customHeight="1" x14ac:dyDescent="0.2">
      <c r="A30" s="683"/>
      <c r="B30" s="684"/>
      <c r="C30" s="688"/>
      <c r="D30" s="689"/>
      <c r="E30" s="689"/>
      <c r="F30" s="689"/>
      <c r="G30" s="690"/>
      <c r="H30" s="696" t="s">
        <v>187</v>
      </c>
      <c r="I30" s="697"/>
      <c r="J30" s="697"/>
      <c r="K30" s="177"/>
      <c r="L30" s="192"/>
      <c r="M30" s="177" t="s">
        <v>188</v>
      </c>
      <c r="N30" s="697" t="s">
        <v>189</v>
      </c>
      <c r="O30" s="697"/>
      <c r="P30" s="697"/>
      <c r="Q30" s="192"/>
      <c r="R30" s="178" t="s">
        <v>188</v>
      </c>
      <c r="S30" s="702">
        <f>H29*L29+N29*Q29</f>
        <v>0</v>
      </c>
      <c r="T30" s="703"/>
      <c r="U30" s="179" t="s">
        <v>115</v>
      </c>
      <c r="W30" s="70">
        <f>SUM(L30,Q30)</f>
        <v>0</v>
      </c>
    </row>
    <row r="31" spans="1:26" s="70" customFormat="1" ht="12.6" customHeight="1" x14ac:dyDescent="0.2"/>
    <row r="32" spans="1:26" s="70" customFormat="1" ht="18" customHeight="1" x14ac:dyDescent="0.2">
      <c r="A32" s="664" t="s">
        <v>220</v>
      </c>
      <c r="B32" s="664"/>
      <c r="C32" s="664"/>
      <c r="D32" s="664"/>
      <c r="E32" s="664"/>
      <c r="F32" s="664"/>
      <c r="G32" s="664"/>
      <c r="H32" s="664"/>
      <c r="I32" s="664"/>
      <c r="J32" s="664"/>
      <c r="K32" s="664"/>
      <c r="L32" s="664"/>
      <c r="M32" s="664"/>
      <c r="N32" s="664"/>
      <c r="O32" s="664"/>
      <c r="P32" s="664"/>
      <c r="Q32" s="664"/>
      <c r="R32" s="664"/>
      <c r="S32" s="664"/>
      <c r="T32" s="664"/>
      <c r="U32" s="664"/>
    </row>
    <row r="33" spans="1:22" s="70" customFormat="1" ht="19.8" customHeight="1" x14ac:dyDescent="0.2">
      <c r="A33" s="665" t="s">
        <v>127</v>
      </c>
      <c r="B33" s="666"/>
      <c r="C33" s="669" t="s">
        <v>2</v>
      </c>
      <c r="D33" s="669"/>
      <c r="E33" s="669"/>
      <c r="F33" s="669"/>
      <c r="G33" s="669"/>
      <c r="H33" s="670" t="s">
        <v>128</v>
      </c>
      <c r="I33" s="670"/>
      <c r="J33" s="193"/>
      <c r="K33" s="671" t="s">
        <v>129</v>
      </c>
      <c r="L33" s="671"/>
      <c r="M33" s="665" t="s">
        <v>131</v>
      </c>
      <c r="N33" s="666"/>
      <c r="O33" s="666"/>
      <c r="P33" s="193"/>
      <c r="Q33" s="109" t="s">
        <v>119</v>
      </c>
      <c r="R33" s="193"/>
      <c r="S33" s="109" t="s">
        <v>132</v>
      </c>
      <c r="T33" s="194" t="s">
        <v>2</v>
      </c>
      <c r="U33" s="112"/>
      <c r="V33" s="73"/>
    </row>
    <row r="34" spans="1:22" s="70" customFormat="1" ht="19.8" customHeight="1" x14ac:dyDescent="0.2">
      <c r="A34" s="667"/>
      <c r="B34" s="668"/>
      <c r="C34" s="669" t="s">
        <v>2</v>
      </c>
      <c r="D34" s="669"/>
      <c r="E34" s="669"/>
      <c r="F34" s="669"/>
      <c r="G34" s="669"/>
      <c r="H34" s="670" t="s">
        <v>128</v>
      </c>
      <c r="I34" s="670"/>
      <c r="J34" s="193"/>
      <c r="K34" s="671" t="s">
        <v>129</v>
      </c>
      <c r="L34" s="671"/>
      <c r="M34" s="667"/>
      <c r="N34" s="668"/>
      <c r="O34" s="668"/>
      <c r="P34" s="193"/>
      <c r="Q34" s="110" t="s">
        <v>133</v>
      </c>
      <c r="R34" s="193"/>
      <c r="S34" s="110" t="s">
        <v>134</v>
      </c>
      <c r="T34" s="138"/>
      <c r="U34" s="112"/>
      <c r="V34" s="73"/>
    </row>
    <row r="35" spans="1:22" s="70" customFormat="1" ht="12.6" customHeight="1" x14ac:dyDescent="0.2">
      <c r="A35" s="96"/>
      <c r="B35" s="96"/>
      <c r="C35" s="96"/>
      <c r="D35" s="96"/>
      <c r="E35" s="96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</row>
    <row r="36" spans="1:22" s="70" customFormat="1" ht="18" customHeight="1" thickBot="1" x14ac:dyDescent="0.55000000000000004">
      <c r="A36" s="672" t="s">
        <v>221</v>
      </c>
      <c r="B36" s="673"/>
      <c r="C36" s="673"/>
      <c r="D36" s="673"/>
      <c r="E36" s="673"/>
      <c r="F36" s="673"/>
      <c r="G36" s="673"/>
      <c r="H36" s="673"/>
      <c r="I36" s="673"/>
      <c r="J36" s="673"/>
      <c r="K36" s="673"/>
      <c r="L36" s="673"/>
      <c r="M36" s="673"/>
      <c r="N36" s="673"/>
      <c r="O36" s="673"/>
      <c r="P36" s="673"/>
      <c r="Q36" s="673"/>
      <c r="R36" s="673"/>
      <c r="S36" s="673"/>
      <c r="T36" s="673"/>
      <c r="U36" s="673"/>
    </row>
    <row r="37" spans="1:22" s="70" customFormat="1" ht="21" customHeight="1" x14ac:dyDescent="0.2">
      <c r="A37" s="674" t="s">
        <v>135</v>
      </c>
      <c r="B37" s="675"/>
      <c r="C37" s="675"/>
      <c r="D37" s="675"/>
      <c r="E37" s="675"/>
      <c r="F37" s="675"/>
      <c r="G37" s="675"/>
      <c r="H37" s="675"/>
      <c r="I37" s="675"/>
      <c r="J37" s="675"/>
      <c r="K37" s="675"/>
      <c r="L37" s="675"/>
      <c r="M37" s="80" t="s">
        <v>207</v>
      </c>
      <c r="N37" s="676" t="s">
        <v>2</v>
      </c>
      <c r="O37" s="676"/>
      <c r="P37" s="677"/>
      <c r="Q37" s="677"/>
      <c r="R37" s="676"/>
      <c r="S37" s="676"/>
      <c r="T37" s="676"/>
      <c r="U37" s="678"/>
    </row>
    <row r="38" spans="1:22" s="70" customFormat="1" ht="19.2" customHeight="1" x14ac:dyDescent="0.2">
      <c r="A38" s="196" t="s">
        <v>208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5"/>
      <c r="Q38" s="195" t="s">
        <v>209</v>
      </c>
      <c r="R38" s="195"/>
      <c r="S38" s="198"/>
      <c r="T38" s="198"/>
      <c r="U38" s="199"/>
    </row>
    <row r="39" spans="1:22" s="70" customFormat="1" ht="19.2" customHeight="1" thickBot="1" x14ac:dyDescent="0.25">
      <c r="A39" s="659"/>
      <c r="B39" s="660"/>
      <c r="C39" s="660"/>
      <c r="D39" s="660"/>
      <c r="E39" s="660"/>
      <c r="F39" s="660"/>
      <c r="G39" s="660"/>
      <c r="H39" s="660"/>
      <c r="I39" s="660"/>
      <c r="J39" s="660"/>
      <c r="K39" s="660"/>
      <c r="L39" s="660"/>
      <c r="M39" s="660"/>
      <c r="N39" s="660"/>
      <c r="O39" s="660"/>
      <c r="P39" s="660"/>
      <c r="Q39" s="660"/>
      <c r="R39" s="660"/>
      <c r="S39" s="660"/>
      <c r="T39" s="660"/>
      <c r="U39" s="661"/>
    </row>
    <row r="40" spans="1:22" s="70" customFormat="1" ht="28.8" customHeight="1" x14ac:dyDescent="0.2">
      <c r="A40" s="662" t="s">
        <v>271</v>
      </c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63"/>
      <c r="S40" s="663"/>
      <c r="T40" s="663"/>
      <c r="U40" s="663"/>
    </row>
    <row r="41" spans="1:22" s="70" customFormat="1" ht="28.8" customHeight="1" x14ac:dyDescent="0.2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63"/>
      <c r="S41" s="663"/>
      <c r="T41" s="663"/>
      <c r="U41" s="663"/>
    </row>
    <row r="42" spans="1:22" s="70" customFormat="1" ht="18" customHeight="1" x14ac:dyDescent="0.2"/>
    <row r="43" spans="1:22" s="70" customFormat="1" ht="18" customHeight="1" x14ac:dyDescent="0.2"/>
    <row r="44" spans="1:22" s="70" customFormat="1" ht="18" customHeight="1" x14ac:dyDescent="0.2"/>
    <row r="45" spans="1:22" s="70" customFormat="1" ht="18" customHeight="1" x14ac:dyDescent="0.2"/>
    <row r="46" spans="1:22" s="70" customFormat="1" ht="18" customHeight="1" x14ac:dyDescent="0.2"/>
    <row r="47" spans="1:22" s="70" customFormat="1" ht="18" customHeight="1" x14ac:dyDescent="0.2"/>
    <row r="48" spans="1:22" s="70" customFormat="1" ht="18" customHeight="1" x14ac:dyDescent="0.2"/>
    <row r="49" s="70" customFormat="1" ht="18" customHeight="1" x14ac:dyDescent="0.2"/>
    <row r="50" s="70" customFormat="1" ht="18" customHeight="1" x14ac:dyDescent="0.2"/>
    <row r="51" s="70" customFormat="1" ht="18" customHeight="1" x14ac:dyDescent="0.2"/>
    <row r="52" s="70" customFormat="1" ht="18" customHeight="1" x14ac:dyDescent="0.2"/>
    <row r="53" s="70" customFormat="1" ht="18" customHeight="1" x14ac:dyDescent="0.2"/>
    <row r="54" s="70" customFormat="1" ht="18" customHeight="1" x14ac:dyDescent="0.2"/>
    <row r="55" s="70" customFormat="1" ht="18" customHeight="1" x14ac:dyDescent="0.2"/>
    <row r="56" s="70" customFormat="1" ht="18" customHeight="1" x14ac:dyDescent="0.2"/>
    <row r="57" s="70" customFormat="1" ht="18" customHeight="1" x14ac:dyDescent="0.2"/>
    <row r="58" s="70" customFormat="1" ht="18" customHeight="1" x14ac:dyDescent="0.2"/>
    <row r="59" s="70" customFormat="1" ht="18" customHeight="1" x14ac:dyDescent="0.2"/>
    <row r="60" s="70" customFormat="1" ht="18" customHeight="1" x14ac:dyDescent="0.2"/>
    <row r="61" s="70" customFormat="1" ht="18" customHeight="1" x14ac:dyDescent="0.2"/>
    <row r="62" s="70" customFormat="1" ht="18" customHeight="1" x14ac:dyDescent="0.2"/>
    <row r="63" s="70" customFormat="1" ht="18" customHeight="1" x14ac:dyDescent="0.2"/>
    <row r="64" s="70" customFormat="1" ht="18" customHeight="1" x14ac:dyDescent="0.2"/>
    <row r="65" s="70" customFormat="1" ht="18" customHeight="1" x14ac:dyDescent="0.2"/>
    <row r="66" s="70" customFormat="1" ht="18" customHeight="1" x14ac:dyDescent="0.2"/>
    <row r="67" s="70" customFormat="1" ht="18" customHeight="1" x14ac:dyDescent="0.2"/>
    <row r="68" s="70" customFormat="1" ht="18" customHeight="1" x14ac:dyDescent="0.2"/>
    <row r="69" s="70" customFormat="1" ht="18" customHeight="1" x14ac:dyDescent="0.2"/>
    <row r="70" s="70" customFormat="1" ht="18" customHeight="1" x14ac:dyDescent="0.2"/>
    <row r="71" s="70" customFormat="1" ht="18" customHeight="1" x14ac:dyDescent="0.2"/>
    <row r="72" s="70" customFormat="1" ht="18" customHeight="1" x14ac:dyDescent="0.2"/>
    <row r="73" s="70" customFormat="1" ht="18" customHeight="1" x14ac:dyDescent="0.2"/>
  </sheetData>
  <mergeCells count="102">
    <mergeCell ref="A20:B20"/>
    <mergeCell ref="C20:E20"/>
    <mergeCell ref="F20:H20"/>
    <mergeCell ref="I20:L20"/>
    <mergeCell ref="S28:U28"/>
    <mergeCell ref="A29:B30"/>
    <mergeCell ref="C29:G30"/>
    <mergeCell ref="I29:J29"/>
    <mergeCell ref="O29:P29"/>
    <mergeCell ref="S29:U29"/>
    <mergeCell ref="H30:J30"/>
    <mergeCell ref="H22:I22"/>
    <mergeCell ref="L22:M22"/>
    <mergeCell ref="N22:P22"/>
    <mergeCell ref="N30:P30"/>
    <mergeCell ref="S30:T30"/>
    <mergeCell ref="A25:U25"/>
    <mergeCell ref="A26:U27"/>
    <mergeCell ref="A28:B28"/>
    <mergeCell ref="C28:D28"/>
    <mergeCell ref="F28:G28"/>
    <mergeCell ref="I28:J28"/>
    <mergeCell ref="K28:R28"/>
    <mergeCell ref="A23:B23"/>
    <mergeCell ref="A39:U39"/>
    <mergeCell ref="A40:U41"/>
    <mergeCell ref="A32:U32"/>
    <mergeCell ref="A33:B34"/>
    <mergeCell ref="C33:G33"/>
    <mergeCell ref="H33:I33"/>
    <mergeCell ref="K33:L33"/>
    <mergeCell ref="M33:O34"/>
    <mergeCell ref="C34:G34"/>
    <mergeCell ref="H34:I34"/>
    <mergeCell ref="K34:L34"/>
    <mergeCell ref="A36:U36"/>
    <mergeCell ref="A37:L37"/>
    <mergeCell ref="N37:U37"/>
    <mergeCell ref="C23:U23"/>
    <mergeCell ref="Q22:R22"/>
    <mergeCell ref="S22:U22"/>
    <mergeCell ref="A22:B22"/>
    <mergeCell ref="C22:D22"/>
    <mergeCell ref="E22:G22"/>
    <mergeCell ref="A9:U9"/>
    <mergeCell ref="A10:E10"/>
    <mergeCell ref="F10:G10"/>
    <mergeCell ref="I10:U10"/>
    <mergeCell ref="M20:O20"/>
    <mergeCell ref="A21:B21"/>
    <mergeCell ref="C21:D21"/>
    <mergeCell ref="F21:G21"/>
    <mergeCell ref="I21:J21"/>
    <mergeCell ref="M21:N21"/>
    <mergeCell ref="P18:U21"/>
    <mergeCell ref="A19:B19"/>
    <mergeCell ref="C19:D19"/>
    <mergeCell ref="F19:G19"/>
    <mergeCell ref="S17:T17"/>
    <mergeCell ref="A18:B18"/>
    <mergeCell ref="C18:E18"/>
    <mergeCell ref="F18:H18"/>
    <mergeCell ref="I18:L18"/>
    <mergeCell ref="M18:O18"/>
    <mergeCell ref="A16:B16"/>
    <mergeCell ref="I19:J19"/>
    <mergeCell ref="M19:N19"/>
    <mergeCell ref="A6:U7"/>
    <mergeCell ref="S14:U14"/>
    <mergeCell ref="A15:B15"/>
    <mergeCell ref="I15:J15"/>
    <mergeCell ref="M15:N15"/>
    <mergeCell ref="P15:Q15"/>
    <mergeCell ref="A14:B14"/>
    <mergeCell ref="C14:H17"/>
    <mergeCell ref="I14:L14"/>
    <mergeCell ref="M14:O14"/>
    <mergeCell ref="P14:R14"/>
    <mergeCell ref="A17:B17"/>
    <mergeCell ref="I17:J17"/>
    <mergeCell ref="M17:N17"/>
    <mergeCell ref="P17:Q17"/>
    <mergeCell ref="A13:B13"/>
    <mergeCell ref="C13:H13"/>
    <mergeCell ref="I13:O13"/>
    <mergeCell ref="P13:U13"/>
    <mergeCell ref="I16:L16"/>
    <mergeCell ref="M16:O16"/>
    <mergeCell ref="P16:R16"/>
    <mergeCell ref="S16:U16"/>
    <mergeCell ref="S15:T15"/>
    <mergeCell ref="A1:D1"/>
    <mergeCell ref="G1:O2"/>
    <mergeCell ref="P1:Q2"/>
    <mergeCell ref="R1:U2"/>
    <mergeCell ref="A4:C5"/>
    <mergeCell ref="D4:J5"/>
    <mergeCell ref="K4:N4"/>
    <mergeCell ref="O4:U4"/>
    <mergeCell ref="K5:N5"/>
    <mergeCell ref="O5:U5"/>
    <mergeCell ref="D12:U12"/>
  </mergeCells>
  <phoneticPr fontId="2"/>
  <conditionalFormatting sqref="A35">
    <cfRule type="expression" dxfId="31" priority="15">
      <formula>A35="　"</formula>
    </cfRule>
  </conditionalFormatting>
  <conditionalFormatting sqref="A38:U39">
    <cfRule type="expression" dxfId="30" priority="6">
      <formula>$N$37="　全体で１枚"</formula>
    </cfRule>
    <cfRule type="expression" dxfId="29" priority="7">
      <formula>$N$37="　"</formula>
    </cfRule>
  </conditionalFormatting>
  <conditionalFormatting sqref="A39:U39">
    <cfRule type="containsBlanks" dxfId="28" priority="8">
      <formula>LEN(TRIM(A39))=0</formula>
    </cfRule>
  </conditionalFormatting>
  <conditionalFormatting sqref="C23">
    <cfRule type="expression" dxfId="27" priority="16">
      <formula>C23="　"</formula>
    </cfRule>
  </conditionalFormatting>
  <conditionalFormatting sqref="F35">
    <cfRule type="expression" dxfId="26" priority="25">
      <formula>#REF!="　"</formula>
    </cfRule>
  </conditionalFormatting>
  <conditionalFormatting sqref="F10:G10 C28:D28 F28:G28 I28:J28 S28:U28 H29 L29 N29 Q29 C29:G30">
    <cfRule type="containsBlanks" dxfId="25" priority="12">
      <formula>LEN(TRIM(C10))=0</formula>
    </cfRule>
  </conditionalFormatting>
  <conditionalFormatting sqref="F21:G21">
    <cfRule type="expression" dxfId="24" priority="20">
      <formula>F21&lt;&gt;""</formula>
    </cfRule>
  </conditionalFormatting>
  <conditionalFormatting sqref="I15:J15 M15:N15 P15:Q15 S15:T15 C19:D19 F19:G19 I19:J19 M19:N19">
    <cfRule type="containsBlanks" dxfId="23" priority="13">
      <formula>LEN(TRIM(C15))=0</formula>
    </cfRule>
  </conditionalFormatting>
  <conditionalFormatting sqref="I17:J17 P17:Q17 C21:D21 I21:J21 C22">
    <cfRule type="containsBlanks" dxfId="22" priority="24">
      <formula>LEN(TRIM(C17))=0</formula>
    </cfRule>
  </conditionalFormatting>
  <conditionalFormatting sqref="I10:U10">
    <cfRule type="expression" dxfId="21" priority="5">
      <formula>$F$10="0"</formula>
    </cfRule>
    <cfRule type="expression" dxfId="20" priority="23">
      <formula>$F$10="　"</formula>
    </cfRule>
  </conditionalFormatting>
  <conditionalFormatting sqref="K19">
    <cfRule type="expression" dxfId="19" priority="18">
      <formula>K19&lt;&gt;""</formula>
    </cfRule>
  </conditionalFormatting>
  <conditionalFormatting sqref="K21">
    <cfRule type="expression" priority="17">
      <formula>K21&lt;&gt;""</formula>
    </cfRule>
  </conditionalFormatting>
  <conditionalFormatting sqref="L30 Q30">
    <cfRule type="containsBlanks" dxfId="18" priority="10">
      <formula>LEN(TRIM(L30))=0</formula>
    </cfRule>
  </conditionalFormatting>
  <conditionalFormatting sqref="M17:N17">
    <cfRule type="expression" dxfId="17" priority="22">
      <formula>M17&lt;&gt;""</formula>
    </cfRule>
  </conditionalFormatting>
  <conditionalFormatting sqref="M21:N21">
    <cfRule type="expression" dxfId="16" priority="19">
      <formula>M21&lt;&gt;""</formula>
    </cfRule>
  </conditionalFormatting>
  <conditionalFormatting sqref="N37:U37">
    <cfRule type="expression" dxfId="15" priority="9">
      <formula>N37="　"</formula>
    </cfRule>
  </conditionalFormatting>
  <conditionalFormatting sqref="P33:P34">
    <cfRule type="containsBlanks" dxfId="14" priority="4">
      <formula>LEN(TRIM(P33))=0</formula>
    </cfRule>
  </conditionalFormatting>
  <conditionalFormatting sqref="R33:R34">
    <cfRule type="containsBlanks" dxfId="13" priority="2">
      <formula>LEN(TRIM(R33))=0</formula>
    </cfRule>
  </conditionalFormatting>
  <conditionalFormatting sqref="S17:T17">
    <cfRule type="expression" dxfId="12" priority="21">
      <formula>S17&lt;&gt;""</formula>
    </cfRule>
  </conditionalFormatting>
  <conditionalFormatting sqref="S30:T30">
    <cfRule type="cellIs" dxfId="11" priority="1" operator="equal">
      <formula>$W$30</formula>
    </cfRule>
  </conditionalFormatting>
  <conditionalFormatting sqref="T33 C33:G34 J33:J34">
    <cfRule type="containsBlanks" dxfId="10" priority="11">
      <formula>LEN(TRIM(C33))=0</formula>
    </cfRule>
  </conditionalFormatting>
  <dataValidations count="9">
    <dataValidation type="list" allowBlank="1" showInputMessage="1" showErrorMessage="1" sqref="N37:U37" xr:uid="{481C89AF-B4B3-4107-AFB7-CF220BF0C336}">
      <formula1>"　,　全体で１枚,　引率者と研修生に分けて２枚,　その他"</formula1>
    </dataValidation>
    <dataValidation type="list" allowBlank="1" showInputMessage="1" showErrorMessage="1" sqref="C33:G34" xr:uid="{D7AC562C-DC1C-434C-BA6F-DB974038E2BB}">
      <formula1>"　,スポーツ飲料,ミネラルウォーター,麦茶(紙パック),緑茶(ペットボトル)"</formula1>
    </dataValidation>
    <dataValidation type="list" allowBlank="1" showInputMessage="1" showErrorMessage="1" sqref="S28:U28" xr:uid="{1062C2CA-4FB1-421A-B476-E78548E48EF8}">
      <formula1>"　,　昼 食,　夕 食"</formula1>
    </dataValidation>
    <dataValidation imeMode="on" allowBlank="1" showInputMessage="1" showErrorMessage="1" sqref="O4:U4 A39 S38:U38 D8:J10 D4:J5" xr:uid="{43BF068F-4D45-4770-B756-C6D4F6B8FD56}"/>
    <dataValidation type="list" allowBlank="1" showInputMessage="1" showErrorMessage="1" sqref="I28:J28 T33" xr:uid="{E156A082-52BB-4C4D-81D2-4CE8DCC875D2}">
      <formula1>"　,(月),(火),(水),(木),(金),(土),(日)"</formula1>
    </dataValidation>
    <dataValidation type="list" allowBlank="1" showInputMessage="1" showErrorMessage="1" sqref="L10:O10" xr:uid="{74301441-5BD6-4FE5-AF31-C0F2EF373A66}">
      <formula1>"　,幼児(カレーライス),幼児(オムライス),登山用おにぎり弁当"</formula1>
    </dataValidation>
    <dataValidation type="list" allowBlank="1" showInputMessage="1" showErrorMessage="1" sqref="C29:G30" xr:uid="{95309161-01BD-451F-B9D3-9DDAC74EE32F}">
      <formula1>"　,カレーライス,焼きそば"</formula1>
    </dataValidation>
    <dataValidation type="list" allowBlank="1" showInputMessage="1" showErrorMessage="1" sqref="F10:G10" xr:uid="{1C0E63D2-D0DA-43AA-B683-145E0143834B}">
      <formula1>"　,0,1,2,3,4,5,6,7,8,9,10"</formula1>
    </dataValidation>
    <dataValidation type="list" allowBlank="1" showInputMessage="1" showErrorMessage="1" sqref="E22:G22" xr:uid="{2B3C80D2-E7A1-42A2-887C-6656946A3F9A}">
      <formula1>"あんパン,ジャムパン,クリームパン"</formula1>
    </dataValidation>
  </dataValidations>
  <pageMargins left="0.43307086614173229" right="0.31496062992125984" top="0.43307086614173229" bottom="0.43307086614173229" header="0.31496062992125984" footer="0.31496062992125984"/>
  <pageSetup paperSize="9" scale="98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5AA6F-9676-43D2-85A0-6CD3B467E753}">
  <dimension ref="A1:AH133"/>
  <sheetViews>
    <sheetView showGridLines="0" showZeros="0" view="pageBreakPreview" topLeftCell="A19" zoomScaleNormal="100" zoomScaleSheetLayoutView="100" workbookViewId="0">
      <selection activeCell="A23" sqref="A23:C25"/>
    </sheetView>
  </sheetViews>
  <sheetFormatPr defaultRowHeight="18" x14ac:dyDescent="0.45"/>
  <cols>
    <col min="1" max="9" width="4.09765625" style="71" customWidth="1"/>
    <col min="10" max="11" width="2.3984375" style="71" customWidth="1"/>
    <col min="12" max="21" width="4.09765625" style="71" customWidth="1"/>
    <col min="22" max="26" width="4.296875" style="71" customWidth="1"/>
    <col min="27" max="28" width="4.296875" style="81" customWidth="1"/>
    <col min="29" max="16384" width="8.796875" style="71"/>
  </cols>
  <sheetData>
    <row r="1" spans="1:34" ht="24.6" customHeight="1" x14ac:dyDescent="0.45">
      <c r="A1" s="714" t="s">
        <v>136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714"/>
      <c r="T1" s="714"/>
      <c r="U1" s="714"/>
    </row>
    <row r="2" spans="1:34" x14ac:dyDescent="0.45">
      <c r="A2" s="673" t="s">
        <v>137</v>
      </c>
      <c r="B2" s="673"/>
      <c r="C2" s="673"/>
      <c r="D2" s="673"/>
      <c r="E2" s="673"/>
    </row>
    <row r="3" spans="1:34" ht="22.2" customHeight="1" x14ac:dyDescent="0.45">
      <c r="A3" s="82"/>
      <c r="B3" s="82"/>
      <c r="C3" s="82"/>
      <c r="D3" s="82"/>
      <c r="E3" s="82"/>
      <c r="F3" s="715" t="s">
        <v>138</v>
      </c>
      <c r="G3" s="715"/>
      <c r="H3" s="715"/>
      <c r="I3" s="715"/>
      <c r="J3" s="715"/>
      <c r="K3" s="715"/>
      <c r="L3" s="715"/>
      <c r="M3" s="715"/>
      <c r="N3" s="715"/>
      <c r="O3" s="715"/>
      <c r="P3" s="82"/>
      <c r="Q3" s="82"/>
      <c r="R3" s="82"/>
      <c r="S3" s="82"/>
      <c r="T3" s="82"/>
      <c r="U3" s="82"/>
    </row>
    <row r="4" spans="1:34" ht="13.2" customHeight="1" thickBot="1" x14ac:dyDescent="0.5"/>
    <row r="5" spans="1:34" ht="22.2" customHeight="1" x14ac:dyDescent="0.45">
      <c r="A5" s="716" t="s">
        <v>139</v>
      </c>
      <c r="B5" s="717"/>
      <c r="C5" s="717"/>
      <c r="D5" s="83"/>
      <c r="E5" s="83"/>
      <c r="F5" s="83"/>
      <c r="G5" s="83"/>
      <c r="H5" s="83"/>
      <c r="I5" s="83"/>
      <c r="J5" s="718" t="s">
        <v>140</v>
      </c>
      <c r="K5" s="719"/>
      <c r="L5" s="719"/>
      <c r="M5" s="720"/>
      <c r="N5" s="727"/>
      <c r="O5" s="728"/>
      <c r="P5" s="728"/>
      <c r="Q5" s="728"/>
      <c r="R5" s="728"/>
      <c r="S5" s="728"/>
      <c r="T5" s="728"/>
      <c r="U5" s="729"/>
    </row>
    <row r="6" spans="1:34" ht="1.8" customHeight="1" x14ac:dyDescent="0.45">
      <c r="A6" s="84"/>
      <c r="B6" s="85"/>
      <c r="C6" s="85"/>
      <c r="D6" s="85"/>
      <c r="E6" s="85"/>
      <c r="F6" s="85"/>
      <c r="G6" s="85"/>
      <c r="H6" s="85"/>
      <c r="I6" s="85"/>
      <c r="J6" s="721"/>
      <c r="K6" s="722"/>
      <c r="L6" s="722"/>
      <c r="M6" s="722"/>
      <c r="N6" s="158"/>
      <c r="O6" s="158"/>
      <c r="P6" s="158"/>
      <c r="Q6" s="158"/>
      <c r="R6" s="158"/>
      <c r="S6" s="158"/>
      <c r="T6" s="158"/>
      <c r="U6" s="159"/>
      <c r="AH6" s="71">
        <v>4</v>
      </c>
    </row>
    <row r="7" spans="1:34" ht="22.2" customHeight="1" x14ac:dyDescent="0.45">
      <c r="A7" s="731">
        <f>使用許可申請書!$N$4</f>
        <v>0</v>
      </c>
      <c r="B7" s="732"/>
      <c r="C7" s="732"/>
      <c r="D7" s="732"/>
      <c r="E7" s="732"/>
      <c r="F7" s="732"/>
      <c r="G7" s="732"/>
      <c r="H7" s="732"/>
      <c r="I7" s="733"/>
      <c r="J7" s="735" t="s">
        <v>141</v>
      </c>
      <c r="K7" s="736"/>
      <c r="L7" s="736"/>
      <c r="M7" s="737"/>
      <c r="N7" s="743"/>
      <c r="O7" s="744"/>
      <c r="P7" s="744"/>
      <c r="Q7" s="744"/>
      <c r="R7" s="744"/>
      <c r="S7" s="744"/>
      <c r="T7" s="744"/>
      <c r="U7" s="745"/>
    </row>
    <row r="8" spans="1:34" ht="1.8" customHeight="1" x14ac:dyDescent="0.45">
      <c r="A8" s="731"/>
      <c r="B8" s="732"/>
      <c r="C8" s="732"/>
      <c r="D8" s="732"/>
      <c r="E8" s="732"/>
      <c r="F8" s="732"/>
      <c r="G8" s="732"/>
      <c r="H8" s="732"/>
      <c r="I8" s="733"/>
      <c r="J8" s="721"/>
      <c r="K8" s="722"/>
      <c r="L8" s="722"/>
      <c r="M8" s="722"/>
      <c r="N8" s="158"/>
      <c r="O8" s="158"/>
      <c r="P8" s="158"/>
      <c r="Q8" s="158"/>
      <c r="R8" s="158"/>
      <c r="S8" s="158"/>
      <c r="T8" s="158"/>
      <c r="U8" s="159"/>
    </row>
    <row r="9" spans="1:34" ht="22.2" customHeight="1" x14ac:dyDescent="0.45">
      <c r="A9" s="734"/>
      <c r="B9" s="689"/>
      <c r="C9" s="689"/>
      <c r="D9" s="689"/>
      <c r="E9" s="689"/>
      <c r="F9" s="689"/>
      <c r="G9" s="689"/>
      <c r="H9" s="689"/>
      <c r="I9" s="690"/>
      <c r="J9" s="738" t="s">
        <v>142</v>
      </c>
      <c r="K9" s="739"/>
      <c r="L9" s="739"/>
      <c r="M9" s="740"/>
      <c r="N9" s="746"/>
      <c r="O9" s="747"/>
      <c r="P9" s="747"/>
      <c r="Q9" s="747"/>
      <c r="R9" s="747"/>
      <c r="S9" s="747"/>
      <c r="T9" s="747"/>
      <c r="U9" s="748"/>
    </row>
    <row r="10" spans="1:34" ht="22.2" customHeight="1" thickBot="1" x14ac:dyDescent="0.5">
      <c r="A10" s="741" t="s">
        <v>143</v>
      </c>
      <c r="B10" s="742"/>
      <c r="C10" s="742"/>
      <c r="D10" s="724">
        <f>使用許可申請書!$E$13</f>
        <v>0</v>
      </c>
      <c r="E10" s="724"/>
      <c r="F10" s="103" t="s">
        <v>119</v>
      </c>
      <c r="G10" s="724">
        <f>使用許可申請書!$G$13</f>
        <v>0</v>
      </c>
      <c r="H10" s="724"/>
      <c r="I10" s="103" t="s">
        <v>120</v>
      </c>
      <c r="J10" s="723">
        <f>使用許可申請書!$I$13</f>
        <v>0</v>
      </c>
      <c r="K10" s="723"/>
      <c r="L10" s="723"/>
      <c r="M10" s="104" t="s">
        <v>144</v>
      </c>
      <c r="N10" s="724">
        <f>使用許可申請書!$P$13</f>
        <v>0</v>
      </c>
      <c r="O10" s="724"/>
      <c r="P10" s="103" t="s">
        <v>119</v>
      </c>
      <c r="Q10" s="724">
        <f>使用許可申請書!$R$13</f>
        <v>0</v>
      </c>
      <c r="R10" s="724"/>
      <c r="S10" s="86" t="s">
        <v>120</v>
      </c>
      <c r="T10" s="725">
        <f>使用許可申請書!$T$13</f>
        <v>0</v>
      </c>
      <c r="U10" s="726"/>
    </row>
    <row r="11" spans="1:34" ht="9.6" customHeight="1" x14ac:dyDescent="0.45">
      <c r="H11" s="71" t="s">
        <v>130</v>
      </c>
    </row>
    <row r="12" spans="1:34" s="74" customFormat="1" ht="22.2" customHeight="1" x14ac:dyDescent="0.45">
      <c r="A12" s="102">
        <v>1</v>
      </c>
      <c r="B12" s="730" t="s">
        <v>145</v>
      </c>
      <c r="C12" s="730"/>
      <c r="D12" s="730"/>
      <c r="E12" s="102">
        <v>2</v>
      </c>
      <c r="F12" s="730" t="s">
        <v>222</v>
      </c>
      <c r="G12" s="730"/>
      <c r="H12" s="730"/>
      <c r="I12" s="102">
        <v>3</v>
      </c>
      <c r="J12" s="730" t="s">
        <v>223</v>
      </c>
      <c r="K12" s="730"/>
      <c r="L12" s="730"/>
      <c r="M12" s="730"/>
      <c r="N12" s="102">
        <v>4</v>
      </c>
      <c r="O12" s="730" t="s">
        <v>146</v>
      </c>
      <c r="P12" s="730"/>
      <c r="Q12" s="730"/>
      <c r="R12" s="102">
        <v>5</v>
      </c>
      <c r="S12" s="730" t="s">
        <v>147</v>
      </c>
      <c r="T12" s="730"/>
      <c r="U12" s="730"/>
      <c r="AA12" s="87"/>
      <c r="AB12" s="87"/>
    </row>
    <row r="13" spans="1:34" s="74" customFormat="1" ht="22.2" customHeight="1" x14ac:dyDescent="0.45">
      <c r="A13" s="102">
        <v>6</v>
      </c>
      <c r="B13" s="730" t="s">
        <v>148</v>
      </c>
      <c r="C13" s="730"/>
      <c r="D13" s="730"/>
      <c r="E13" s="102">
        <v>7</v>
      </c>
      <c r="F13" s="730" t="s">
        <v>149</v>
      </c>
      <c r="G13" s="730"/>
      <c r="H13" s="730"/>
      <c r="I13" s="102">
        <v>8</v>
      </c>
      <c r="J13" s="730" t="s">
        <v>150</v>
      </c>
      <c r="K13" s="730"/>
      <c r="L13" s="730"/>
      <c r="M13" s="730"/>
      <c r="N13" s="102">
        <v>9</v>
      </c>
      <c r="O13" s="730" t="s">
        <v>224</v>
      </c>
      <c r="P13" s="730"/>
      <c r="Q13" s="730"/>
      <c r="R13" s="102">
        <v>10</v>
      </c>
      <c r="S13" s="730" t="s">
        <v>226</v>
      </c>
      <c r="T13" s="730"/>
      <c r="U13" s="730"/>
      <c r="AA13" s="87"/>
      <c r="AB13" s="87"/>
    </row>
    <row r="14" spans="1:34" s="74" customFormat="1" ht="22.2" customHeight="1" x14ac:dyDescent="0.45">
      <c r="A14" s="102">
        <v>11</v>
      </c>
      <c r="B14" s="730" t="s">
        <v>225</v>
      </c>
      <c r="C14" s="730"/>
      <c r="D14" s="730"/>
      <c r="E14" s="102">
        <v>12</v>
      </c>
      <c r="F14" s="730" t="s">
        <v>151</v>
      </c>
      <c r="G14" s="730"/>
      <c r="H14" s="730"/>
      <c r="I14" s="102">
        <v>13</v>
      </c>
      <c r="J14" s="730" t="s">
        <v>152</v>
      </c>
      <c r="K14" s="730"/>
      <c r="L14" s="730"/>
      <c r="M14" s="730"/>
      <c r="N14" s="102">
        <v>14</v>
      </c>
      <c r="O14" s="730" t="s">
        <v>232</v>
      </c>
      <c r="P14" s="730"/>
      <c r="Q14" s="730"/>
      <c r="R14" s="102">
        <v>15</v>
      </c>
      <c r="S14" s="749" t="s">
        <v>233</v>
      </c>
      <c r="T14" s="749"/>
      <c r="U14" s="749"/>
      <c r="AA14" s="87"/>
      <c r="AB14" s="87"/>
    </row>
    <row r="15" spans="1:34" s="74" customFormat="1" ht="22.2" customHeight="1" x14ac:dyDescent="0.45">
      <c r="A15" s="102">
        <v>16</v>
      </c>
      <c r="B15" s="750" t="s">
        <v>227</v>
      </c>
      <c r="C15" s="750"/>
      <c r="D15" s="750"/>
      <c r="E15" s="102">
        <v>17</v>
      </c>
      <c r="F15" s="730" t="s">
        <v>153</v>
      </c>
      <c r="G15" s="730"/>
      <c r="H15" s="730"/>
      <c r="I15" s="102">
        <v>18</v>
      </c>
      <c r="J15" s="730" t="s">
        <v>154</v>
      </c>
      <c r="K15" s="730"/>
      <c r="L15" s="730"/>
      <c r="M15" s="730"/>
      <c r="N15" s="102">
        <v>19</v>
      </c>
      <c r="O15" s="730" t="s">
        <v>157</v>
      </c>
      <c r="P15" s="730"/>
      <c r="Q15" s="730"/>
      <c r="R15" s="102">
        <v>20</v>
      </c>
      <c r="S15" s="730" t="s">
        <v>158</v>
      </c>
      <c r="T15" s="730"/>
      <c r="U15" s="730"/>
      <c r="AA15" s="87"/>
      <c r="AB15" s="87"/>
    </row>
    <row r="16" spans="1:34" s="74" customFormat="1" ht="22.2" customHeight="1" x14ac:dyDescent="0.45">
      <c r="A16" s="102">
        <v>21</v>
      </c>
      <c r="B16" s="730" t="s">
        <v>231</v>
      </c>
      <c r="C16" s="730"/>
      <c r="D16" s="730"/>
      <c r="E16" s="102">
        <v>22</v>
      </c>
      <c r="F16" s="730" t="s">
        <v>155</v>
      </c>
      <c r="G16" s="730"/>
      <c r="H16" s="730"/>
      <c r="I16" s="102">
        <v>23</v>
      </c>
      <c r="J16" s="730" t="s">
        <v>234</v>
      </c>
      <c r="K16" s="730"/>
      <c r="L16" s="730"/>
      <c r="M16" s="730"/>
      <c r="N16" s="102">
        <v>24</v>
      </c>
      <c r="O16" s="730" t="s">
        <v>159</v>
      </c>
      <c r="P16" s="730"/>
      <c r="Q16" s="730"/>
      <c r="R16" s="102">
        <v>25</v>
      </c>
      <c r="S16" s="730" t="s">
        <v>238</v>
      </c>
      <c r="T16" s="730"/>
      <c r="U16" s="730"/>
      <c r="AA16" s="87"/>
      <c r="AB16" s="87"/>
    </row>
    <row r="17" spans="1:28" s="74" customFormat="1" ht="22.2" customHeight="1" x14ac:dyDescent="0.45">
      <c r="A17" s="102">
        <v>26</v>
      </c>
      <c r="B17" s="730" t="s">
        <v>160</v>
      </c>
      <c r="C17" s="730"/>
      <c r="D17" s="730"/>
      <c r="E17" s="102">
        <v>27</v>
      </c>
      <c r="F17" s="730" t="s">
        <v>239</v>
      </c>
      <c r="G17" s="730"/>
      <c r="H17" s="730"/>
      <c r="I17" s="102">
        <v>28</v>
      </c>
      <c r="J17" s="730" t="s">
        <v>229</v>
      </c>
      <c r="K17" s="730"/>
      <c r="L17" s="730"/>
      <c r="M17" s="730"/>
      <c r="N17" s="102">
        <v>29</v>
      </c>
      <c r="O17" s="730" t="s">
        <v>235</v>
      </c>
      <c r="P17" s="730"/>
      <c r="Q17" s="730"/>
      <c r="R17" s="102">
        <v>30</v>
      </c>
      <c r="S17" s="730" t="s">
        <v>162</v>
      </c>
      <c r="T17" s="730"/>
      <c r="U17" s="730"/>
      <c r="AA17" s="87"/>
      <c r="AB17" s="87"/>
    </row>
    <row r="18" spans="1:28" s="74" customFormat="1" ht="22.2" customHeight="1" x14ac:dyDescent="0.45">
      <c r="A18" s="102">
        <v>31</v>
      </c>
      <c r="B18" s="730"/>
      <c r="C18" s="730"/>
      <c r="D18" s="730"/>
      <c r="E18" s="102">
        <v>32</v>
      </c>
      <c r="F18" s="730"/>
      <c r="G18" s="730"/>
      <c r="H18" s="730"/>
      <c r="I18" s="102">
        <v>33</v>
      </c>
      <c r="J18" s="730"/>
      <c r="K18" s="730"/>
      <c r="L18" s="730"/>
      <c r="M18" s="730"/>
      <c r="N18" s="102">
        <v>34</v>
      </c>
      <c r="O18" s="730"/>
      <c r="P18" s="730"/>
      <c r="Q18" s="730"/>
      <c r="R18" s="102">
        <v>35</v>
      </c>
      <c r="S18" s="730" t="s">
        <v>163</v>
      </c>
      <c r="T18" s="730"/>
      <c r="U18" s="730"/>
      <c r="AA18" s="87"/>
      <c r="AB18" s="87"/>
    </row>
    <row r="19" spans="1:28" ht="9" customHeight="1" x14ac:dyDescent="0.45">
      <c r="A19" s="88"/>
      <c r="B19" s="89"/>
      <c r="C19" s="89"/>
      <c r="D19" s="89"/>
      <c r="E19" s="90"/>
      <c r="F19" s="89"/>
      <c r="G19" s="89"/>
      <c r="H19" s="89"/>
      <c r="I19" s="90"/>
      <c r="J19" s="89"/>
      <c r="K19" s="89"/>
      <c r="L19" s="89"/>
      <c r="M19" s="89"/>
      <c r="N19" s="90"/>
      <c r="O19" s="89"/>
      <c r="P19" s="89"/>
      <c r="Q19" s="89"/>
      <c r="R19" s="90"/>
      <c r="S19" s="89"/>
      <c r="T19" s="89"/>
      <c r="U19" s="89"/>
    </row>
    <row r="20" spans="1:28" ht="30" customHeight="1" thickBot="1" x14ac:dyDescent="0.5">
      <c r="A20" s="751" t="s">
        <v>164</v>
      </c>
      <c r="B20" s="751"/>
      <c r="C20" s="751"/>
      <c r="D20" s="751"/>
      <c r="E20" s="751"/>
      <c r="F20" s="751"/>
      <c r="G20" s="751"/>
      <c r="H20" s="751"/>
      <c r="I20" s="751"/>
      <c r="J20" s="751"/>
      <c r="K20" s="751"/>
      <c r="L20" s="751"/>
      <c r="M20" s="751"/>
      <c r="N20" s="751"/>
      <c r="O20" s="751"/>
      <c r="P20" s="751"/>
      <c r="Q20" s="751"/>
      <c r="R20" s="751"/>
      <c r="S20" s="751"/>
      <c r="T20" s="751"/>
      <c r="U20" s="751"/>
    </row>
    <row r="21" spans="1:28" ht="22.2" customHeight="1" x14ac:dyDescent="0.45">
      <c r="A21" s="752" t="s">
        <v>165</v>
      </c>
      <c r="B21" s="753"/>
      <c r="C21" s="753"/>
      <c r="D21" s="754" t="s">
        <v>166</v>
      </c>
      <c r="E21" s="753"/>
      <c r="F21" s="753"/>
      <c r="G21" s="753"/>
      <c r="H21" s="755"/>
      <c r="I21" s="754" t="s">
        <v>167</v>
      </c>
      <c r="J21" s="753"/>
      <c r="K21" s="753"/>
      <c r="L21" s="753"/>
      <c r="M21" s="753"/>
      <c r="N21" s="753"/>
      <c r="O21" s="753"/>
      <c r="P21" s="753"/>
      <c r="Q21" s="755"/>
      <c r="R21" s="756" t="s">
        <v>168</v>
      </c>
      <c r="S21" s="757"/>
      <c r="T21" s="757"/>
      <c r="U21" s="758"/>
      <c r="AA21" s="71"/>
      <c r="AB21" s="71"/>
    </row>
    <row r="22" spans="1:28" ht="18" customHeight="1" x14ac:dyDescent="0.45">
      <c r="A22" s="759"/>
      <c r="B22" s="760"/>
      <c r="C22" s="761"/>
      <c r="D22" s="91"/>
      <c r="E22" s="762" t="s">
        <v>169</v>
      </c>
      <c r="F22" s="762"/>
      <c r="G22" s="762"/>
      <c r="H22" s="763"/>
      <c r="I22" s="91"/>
      <c r="J22" s="764" t="s">
        <v>170</v>
      </c>
      <c r="K22" s="764"/>
      <c r="L22" s="764"/>
      <c r="M22" s="764"/>
      <c r="N22" s="764"/>
      <c r="O22" s="764"/>
      <c r="P22" s="764"/>
      <c r="Q22" s="765"/>
      <c r="R22" s="766"/>
      <c r="S22" s="767"/>
      <c r="T22" s="767"/>
      <c r="U22" s="768"/>
      <c r="AA22" s="71"/>
      <c r="AB22" s="71"/>
    </row>
    <row r="23" spans="1:28" ht="18" customHeight="1" x14ac:dyDescent="0.45">
      <c r="A23" s="772" t="str">
        <f>IFERROR(VLOOKUP($A$22,$A$99:$D$133,2,FALSE),"")</f>
        <v/>
      </c>
      <c r="B23" s="773"/>
      <c r="C23" s="774"/>
      <c r="D23" s="92"/>
      <c r="E23" s="775" t="s">
        <v>241</v>
      </c>
      <c r="F23" s="775"/>
      <c r="G23" s="775"/>
      <c r="H23" s="776"/>
      <c r="I23" s="92"/>
      <c r="J23" s="777" t="s">
        <v>171</v>
      </c>
      <c r="K23" s="777"/>
      <c r="L23" s="777"/>
      <c r="M23" s="777"/>
      <c r="N23" s="777"/>
      <c r="O23" s="777"/>
      <c r="P23" s="777"/>
      <c r="Q23" s="778"/>
      <c r="R23" s="769"/>
      <c r="S23" s="770"/>
      <c r="T23" s="770"/>
      <c r="U23" s="771"/>
      <c r="AA23" s="71"/>
      <c r="AB23" s="71"/>
    </row>
    <row r="24" spans="1:28" ht="18" customHeight="1" x14ac:dyDescent="0.45">
      <c r="A24" s="772"/>
      <c r="B24" s="773"/>
      <c r="C24" s="774"/>
      <c r="D24" s="92"/>
      <c r="E24" s="775" t="s">
        <v>172</v>
      </c>
      <c r="F24" s="775"/>
      <c r="G24" s="775"/>
      <c r="H24" s="776"/>
      <c r="I24" s="92"/>
      <c r="J24" s="777" t="s">
        <v>173</v>
      </c>
      <c r="K24" s="777"/>
      <c r="L24" s="777"/>
      <c r="M24" s="777"/>
      <c r="N24" s="777"/>
      <c r="O24" s="777"/>
      <c r="P24" s="777"/>
      <c r="Q24" s="778"/>
      <c r="R24" s="769"/>
      <c r="S24" s="770"/>
      <c r="T24" s="770"/>
      <c r="U24" s="771"/>
      <c r="AA24" s="71"/>
      <c r="AB24" s="71"/>
    </row>
    <row r="25" spans="1:28" ht="18" customHeight="1" x14ac:dyDescent="0.45">
      <c r="A25" s="772"/>
      <c r="B25" s="773"/>
      <c r="C25" s="774"/>
      <c r="D25" s="92"/>
      <c r="E25" s="775" t="s">
        <v>174</v>
      </c>
      <c r="F25" s="775"/>
      <c r="G25" s="775"/>
      <c r="H25" s="776"/>
      <c r="I25" s="92"/>
      <c r="J25" s="777" t="s">
        <v>175</v>
      </c>
      <c r="K25" s="777"/>
      <c r="L25" s="777"/>
      <c r="M25" s="777"/>
      <c r="N25" s="777"/>
      <c r="O25" s="777"/>
      <c r="P25" s="777"/>
      <c r="Q25" s="778"/>
      <c r="R25" s="769"/>
      <c r="S25" s="770"/>
      <c r="T25" s="770"/>
      <c r="U25" s="771"/>
      <c r="AA25" s="71"/>
      <c r="AB25" s="71"/>
    </row>
    <row r="26" spans="1:28" ht="18" customHeight="1" x14ac:dyDescent="0.45">
      <c r="A26" s="815"/>
      <c r="B26" s="816"/>
      <c r="C26" s="817"/>
      <c r="D26" s="92"/>
      <c r="E26" s="818" t="s">
        <v>176</v>
      </c>
      <c r="F26" s="818"/>
      <c r="G26" s="818"/>
      <c r="H26" s="819"/>
      <c r="I26" s="92"/>
      <c r="J26" s="777" t="s">
        <v>177</v>
      </c>
      <c r="K26" s="777"/>
      <c r="L26" s="777"/>
      <c r="M26" s="777"/>
      <c r="N26" s="777"/>
      <c r="O26" s="777"/>
      <c r="P26" s="777"/>
      <c r="Q26" s="778"/>
      <c r="R26" s="769"/>
      <c r="S26" s="770"/>
      <c r="T26" s="770"/>
      <c r="U26" s="771"/>
      <c r="AA26" s="71"/>
      <c r="AB26" s="71"/>
    </row>
    <row r="27" spans="1:28" ht="18" customHeight="1" x14ac:dyDescent="0.45">
      <c r="A27" s="820"/>
      <c r="B27" s="821"/>
      <c r="C27" s="822"/>
      <c r="D27" s="93"/>
      <c r="E27" s="792" t="s">
        <v>169</v>
      </c>
      <c r="F27" s="792"/>
      <c r="G27" s="792"/>
      <c r="H27" s="793"/>
      <c r="I27" s="93"/>
      <c r="J27" s="794" t="s">
        <v>170</v>
      </c>
      <c r="K27" s="794"/>
      <c r="L27" s="794"/>
      <c r="M27" s="794"/>
      <c r="N27" s="794"/>
      <c r="O27" s="794"/>
      <c r="P27" s="794"/>
      <c r="Q27" s="795"/>
      <c r="R27" s="796"/>
      <c r="S27" s="797"/>
      <c r="T27" s="797"/>
      <c r="U27" s="798"/>
      <c r="AA27" s="71"/>
      <c r="AB27" s="71"/>
    </row>
    <row r="28" spans="1:28" ht="18" customHeight="1" x14ac:dyDescent="0.45">
      <c r="A28" s="772" t="str">
        <f>IFERROR(VLOOKUP($A$27,$A$99:$D$133,2,FALSE),"")</f>
        <v/>
      </c>
      <c r="B28" s="773"/>
      <c r="C28" s="774"/>
      <c r="D28" s="92"/>
      <c r="E28" s="775" t="s">
        <v>241</v>
      </c>
      <c r="F28" s="775"/>
      <c r="G28" s="775"/>
      <c r="H28" s="776"/>
      <c r="I28" s="92"/>
      <c r="J28" s="777" t="s">
        <v>171</v>
      </c>
      <c r="K28" s="777"/>
      <c r="L28" s="777"/>
      <c r="M28" s="777"/>
      <c r="N28" s="777"/>
      <c r="O28" s="777"/>
      <c r="P28" s="777"/>
      <c r="Q28" s="778"/>
      <c r="R28" s="769"/>
      <c r="S28" s="770"/>
      <c r="T28" s="770"/>
      <c r="U28" s="771"/>
      <c r="AA28" s="71"/>
      <c r="AB28" s="71"/>
    </row>
    <row r="29" spans="1:28" ht="18" customHeight="1" x14ac:dyDescent="0.45">
      <c r="A29" s="772"/>
      <c r="B29" s="773"/>
      <c r="C29" s="774"/>
      <c r="D29" s="92"/>
      <c r="E29" s="775" t="s">
        <v>172</v>
      </c>
      <c r="F29" s="775"/>
      <c r="G29" s="775"/>
      <c r="H29" s="776"/>
      <c r="I29" s="92"/>
      <c r="J29" s="777" t="s">
        <v>173</v>
      </c>
      <c r="K29" s="777"/>
      <c r="L29" s="777"/>
      <c r="M29" s="777"/>
      <c r="N29" s="777"/>
      <c r="O29" s="777"/>
      <c r="P29" s="777"/>
      <c r="Q29" s="778"/>
      <c r="R29" s="769"/>
      <c r="S29" s="770"/>
      <c r="T29" s="770"/>
      <c r="U29" s="771"/>
      <c r="AA29" s="71"/>
      <c r="AB29" s="71"/>
    </row>
    <row r="30" spans="1:28" ht="18" customHeight="1" x14ac:dyDescent="0.45">
      <c r="A30" s="772"/>
      <c r="B30" s="773"/>
      <c r="C30" s="774"/>
      <c r="D30" s="92"/>
      <c r="E30" s="775" t="s">
        <v>174</v>
      </c>
      <c r="F30" s="775"/>
      <c r="G30" s="775"/>
      <c r="H30" s="776"/>
      <c r="I30" s="92"/>
      <c r="J30" s="777" t="s">
        <v>175</v>
      </c>
      <c r="K30" s="777"/>
      <c r="L30" s="777"/>
      <c r="M30" s="777"/>
      <c r="N30" s="777"/>
      <c r="O30" s="777"/>
      <c r="P30" s="777"/>
      <c r="Q30" s="778"/>
      <c r="R30" s="769"/>
      <c r="S30" s="770"/>
      <c r="T30" s="770"/>
      <c r="U30" s="771"/>
      <c r="AA30" s="71"/>
      <c r="AB30" s="71"/>
    </row>
    <row r="31" spans="1:28" ht="18" customHeight="1" x14ac:dyDescent="0.45">
      <c r="A31" s="810"/>
      <c r="B31" s="811"/>
      <c r="C31" s="812"/>
      <c r="D31" s="94"/>
      <c r="E31" s="813" t="s">
        <v>176</v>
      </c>
      <c r="F31" s="813"/>
      <c r="G31" s="813"/>
      <c r="H31" s="814"/>
      <c r="I31" s="94"/>
      <c r="J31" s="787" t="s">
        <v>177</v>
      </c>
      <c r="K31" s="787"/>
      <c r="L31" s="787"/>
      <c r="M31" s="787"/>
      <c r="N31" s="787"/>
      <c r="O31" s="787"/>
      <c r="P31" s="787"/>
      <c r="Q31" s="788"/>
      <c r="R31" s="802"/>
      <c r="S31" s="803"/>
      <c r="T31" s="803"/>
      <c r="U31" s="804"/>
      <c r="AA31" s="71"/>
      <c r="AB31" s="71"/>
    </row>
    <row r="32" spans="1:28" ht="18" customHeight="1" x14ac:dyDescent="0.45">
      <c r="A32" s="789"/>
      <c r="B32" s="790"/>
      <c r="C32" s="791"/>
      <c r="D32" s="93"/>
      <c r="E32" s="792" t="s">
        <v>169</v>
      </c>
      <c r="F32" s="792"/>
      <c r="G32" s="792"/>
      <c r="H32" s="793"/>
      <c r="I32" s="93"/>
      <c r="J32" s="794" t="s">
        <v>170</v>
      </c>
      <c r="K32" s="794"/>
      <c r="L32" s="794"/>
      <c r="M32" s="794"/>
      <c r="N32" s="794"/>
      <c r="O32" s="794"/>
      <c r="P32" s="794"/>
      <c r="Q32" s="795"/>
      <c r="R32" s="796"/>
      <c r="S32" s="797"/>
      <c r="T32" s="797"/>
      <c r="U32" s="798"/>
      <c r="AA32" s="71"/>
      <c r="AB32" s="71"/>
    </row>
    <row r="33" spans="1:28" ht="18" customHeight="1" x14ac:dyDescent="0.45">
      <c r="A33" s="772" t="str">
        <f>IFERROR(VLOOKUP($A$32,$A$99:$D$133,2,FALSE),"")</f>
        <v/>
      </c>
      <c r="B33" s="773"/>
      <c r="C33" s="774"/>
      <c r="D33" s="92"/>
      <c r="E33" s="775" t="s">
        <v>241</v>
      </c>
      <c r="F33" s="775"/>
      <c r="G33" s="775"/>
      <c r="H33" s="776"/>
      <c r="I33" s="92"/>
      <c r="J33" s="777" t="s">
        <v>171</v>
      </c>
      <c r="K33" s="777"/>
      <c r="L33" s="777"/>
      <c r="M33" s="777"/>
      <c r="N33" s="777"/>
      <c r="O33" s="777"/>
      <c r="P33" s="777"/>
      <c r="Q33" s="778"/>
      <c r="R33" s="769"/>
      <c r="S33" s="770"/>
      <c r="T33" s="770"/>
      <c r="U33" s="771"/>
      <c r="AA33" s="71"/>
      <c r="AB33" s="71"/>
    </row>
    <row r="34" spans="1:28" ht="18" customHeight="1" x14ac:dyDescent="0.45">
      <c r="A34" s="772"/>
      <c r="B34" s="773"/>
      <c r="C34" s="774"/>
      <c r="D34" s="92"/>
      <c r="E34" s="775" t="s">
        <v>172</v>
      </c>
      <c r="F34" s="775"/>
      <c r="G34" s="775"/>
      <c r="H34" s="776"/>
      <c r="I34" s="92"/>
      <c r="J34" s="777" t="s">
        <v>173</v>
      </c>
      <c r="K34" s="777"/>
      <c r="L34" s="777"/>
      <c r="M34" s="777"/>
      <c r="N34" s="777"/>
      <c r="O34" s="777"/>
      <c r="P34" s="777"/>
      <c r="Q34" s="778"/>
      <c r="R34" s="769"/>
      <c r="S34" s="770"/>
      <c r="T34" s="770"/>
      <c r="U34" s="771"/>
      <c r="AA34" s="71"/>
      <c r="AB34" s="71"/>
    </row>
    <row r="35" spans="1:28" ht="18" customHeight="1" x14ac:dyDescent="0.45">
      <c r="A35" s="772"/>
      <c r="B35" s="773"/>
      <c r="C35" s="774"/>
      <c r="D35" s="92"/>
      <c r="E35" s="775" t="s">
        <v>174</v>
      </c>
      <c r="F35" s="775"/>
      <c r="G35" s="775"/>
      <c r="H35" s="776"/>
      <c r="I35" s="92"/>
      <c r="J35" s="777" t="s">
        <v>175</v>
      </c>
      <c r="K35" s="777"/>
      <c r="L35" s="777"/>
      <c r="M35" s="777"/>
      <c r="N35" s="777"/>
      <c r="O35" s="777"/>
      <c r="P35" s="777"/>
      <c r="Q35" s="778"/>
      <c r="R35" s="769"/>
      <c r="S35" s="770"/>
      <c r="T35" s="770"/>
      <c r="U35" s="771"/>
      <c r="AA35" s="71"/>
      <c r="AB35" s="71"/>
    </row>
    <row r="36" spans="1:28" ht="18" customHeight="1" thickBot="1" x14ac:dyDescent="0.5">
      <c r="A36" s="779"/>
      <c r="B36" s="597"/>
      <c r="C36" s="780"/>
      <c r="D36" s="95"/>
      <c r="E36" s="781" t="s">
        <v>176</v>
      </c>
      <c r="F36" s="781"/>
      <c r="G36" s="781"/>
      <c r="H36" s="782"/>
      <c r="I36" s="95"/>
      <c r="J36" s="783" t="s">
        <v>177</v>
      </c>
      <c r="K36" s="783"/>
      <c r="L36" s="783"/>
      <c r="M36" s="783"/>
      <c r="N36" s="783"/>
      <c r="O36" s="783"/>
      <c r="P36" s="783"/>
      <c r="Q36" s="784"/>
      <c r="R36" s="799"/>
      <c r="S36" s="800"/>
      <c r="T36" s="800"/>
      <c r="U36" s="801"/>
      <c r="AA36" s="71"/>
      <c r="AB36" s="71"/>
    </row>
    <row r="37" spans="1:28" ht="10.199999999999999" customHeight="1" x14ac:dyDescent="0.45">
      <c r="A37" s="96"/>
      <c r="B37" s="96"/>
      <c r="C37" s="96"/>
      <c r="D37" s="97"/>
      <c r="E37" s="98"/>
      <c r="F37" s="98"/>
      <c r="G37" s="98"/>
      <c r="H37" s="98"/>
      <c r="I37" s="97"/>
      <c r="J37" s="99"/>
      <c r="K37" s="99"/>
      <c r="L37" s="99"/>
      <c r="M37" s="99"/>
      <c r="N37" s="99"/>
      <c r="O37" s="99"/>
      <c r="P37" s="99"/>
      <c r="Q37" s="99"/>
      <c r="R37" s="100"/>
      <c r="S37" s="100"/>
      <c r="T37" s="100"/>
      <c r="U37" s="100"/>
      <c r="AA37" s="71"/>
      <c r="AB37" s="71"/>
    </row>
    <row r="38" spans="1:28" ht="22.2" customHeight="1" x14ac:dyDescent="0.45">
      <c r="A38" s="101"/>
      <c r="B38" s="785" t="s">
        <v>178</v>
      </c>
      <c r="C38" s="785"/>
      <c r="D38" s="785"/>
      <c r="E38" s="785"/>
      <c r="F38" s="785"/>
      <c r="G38" s="785"/>
      <c r="H38" s="785"/>
      <c r="I38" s="785"/>
      <c r="J38" s="785"/>
      <c r="K38" s="785"/>
      <c r="L38" s="785"/>
      <c r="M38" s="785"/>
      <c r="N38" s="785"/>
      <c r="O38" s="785"/>
      <c r="P38" s="785"/>
      <c r="Q38" s="785"/>
      <c r="R38" s="785"/>
      <c r="S38" s="785"/>
      <c r="T38" s="785"/>
      <c r="U38" s="786"/>
    </row>
    <row r="39" spans="1:28" ht="22.2" customHeight="1" x14ac:dyDescent="0.45">
      <c r="A39" s="805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06"/>
      <c r="S39" s="806"/>
      <c r="T39" s="806"/>
      <c r="U39" s="807"/>
    </row>
    <row r="40" spans="1:28" ht="19.2" customHeight="1" x14ac:dyDescent="0.45">
      <c r="A40" s="808" t="s">
        <v>270</v>
      </c>
      <c r="B40" s="808"/>
      <c r="C40" s="808"/>
      <c r="D40" s="808"/>
      <c r="E40" s="808"/>
      <c r="F40" s="808"/>
      <c r="G40" s="808"/>
      <c r="H40" s="808"/>
      <c r="I40" s="808"/>
      <c r="J40" s="808"/>
      <c r="K40" s="808"/>
      <c r="L40" s="808"/>
      <c r="M40" s="808"/>
      <c r="N40" s="808"/>
      <c r="O40" s="808"/>
      <c r="P40" s="808"/>
      <c r="Q40" s="808"/>
      <c r="R40" s="808"/>
      <c r="S40" s="808"/>
      <c r="T40" s="808"/>
      <c r="U40" s="808"/>
    </row>
    <row r="41" spans="1:28" ht="19.2" customHeight="1" x14ac:dyDescent="0.45">
      <c r="A41" s="808"/>
      <c r="B41" s="808"/>
      <c r="C41" s="808"/>
      <c r="D41" s="808"/>
      <c r="E41" s="808"/>
      <c r="F41" s="808"/>
      <c r="G41" s="808"/>
      <c r="H41" s="808"/>
      <c r="I41" s="808"/>
      <c r="J41" s="808"/>
      <c r="K41" s="808"/>
      <c r="L41" s="808"/>
      <c r="M41" s="808"/>
      <c r="N41" s="808"/>
      <c r="O41" s="808"/>
      <c r="P41" s="808"/>
      <c r="Q41" s="808"/>
      <c r="R41" s="808"/>
      <c r="S41" s="808"/>
      <c r="T41" s="808"/>
      <c r="U41" s="808"/>
    </row>
    <row r="42" spans="1:28" ht="19.2" customHeight="1" x14ac:dyDescent="0.45">
      <c r="A42" s="808"/>
      <c r="B42" s="808"/>
      <c r="C42" s="808"/>
      <c r="D42" s="808"/>
      <c r="E42" s="808"/>
      <c r="F42" s="808"/>
      <c r="G42" s="808"/>
      <c r="H42" s="808"/>
      <c r="I42" s="808"/>
      <c r="J42" s="808"/>
      <c r="K42" s="808"/>
      <c r="L42" s="808"/>
      <c r="M42" s="808"/>
      <c r="N42" s="808"/>
      <c r="O42" s="808"/>
      <c r="P42" s="808"/>
      <c r="Q42" s="808"/>
      <c r="R42" s="808"/>
      <c r="S42" s="808"/>
      <c r="T42" s="808"/>
      <c r="U42" s="808"/>
    </row>
    <row r="43" spans="1:28" ht="24.6" customHeight="1" x14ac:dyDescent="0.45">
      <c r="A43" s="809" t="s">
        <v>179</v>
      </c>
      <c r="B43" s="809"/>
      <c r="C43" s="809"/>
      <c r="D43" s="809"/>
      <c r="E43" s="809"/>
      <c r="F43" s="809"/>
      <c r="G43" s="809"/>
      <c r="H43" s="809"/>
      <c r="I43" s="809"/>
      <c r="J43" s="809"/>
      <c r="K43" s="809"/>
      <c r="L43" s="809"/>
      <c r="M43" s="809"/>
      <c r="N43" s="809"/>
      <c r="O43" s="809"/>
      <c r="P43" s="809"/>
      <c r="Q43" s="809"/>
      <c r="R43" s="809"/>
      <c r="S43" s="809"/>
      <c r="T43" s="809"/>
      <c r="U43" s="809"/>
    </row>
    <row r="44" spans="1:28" ht="24.6" customHeight="1" x14ac:dyDescent="0.45"/>
    <row r="99" spans="1:4" x14ac:dyDescent="0.45">
      <c r="A99" s="71">
        <v>1</v>
      </c>
      <c r="B99" s="730" t="s">
        <v>145</v>
      </c>
      <c r="C99" s="730"/>
      <c r="D99" s="730"/>
    </row>
    <row r="100" spans="1:4" x14ac:dyDescent="0.45">
      <c r="A100" s="71">
        <v>2</v>
      </c>
      <c r="B100" s="730" t="s">
        <v>222</v>
      </c>
      <c r="C100" s="730"/>
      <c r="D100" s="730"/>
    </row>
    <row r="101" spans="1:4" x14ac:dyDescent="0.45">
      <c r="A101" s="71">
        <v>3</v>
      </c>
      <c r="B101" s="71" t="s">
        <v>223</v>
      </c>
    </row>
    <row r="102" spans="1:4" x14ac:dyDescent="0.45">
      <c r="A102" s="71">
        <v>4</v>
      </c>
      <c r="B102" s="71" t="s">
        <v>146</v>
      </c>
    </row>
    <row r="103" spans="1:4" x14ac:dyDescent="0.45">
      <c r="A103" s="71">
        <v>5</v>
      </c>
      <c r="B103" s="71" t="s">
        <v>147</v>
      </c>
    </row>
    <row r="104" spans="1:4" x14ac:dyDescent="0.45">
      <c r="A104" s="71">
        <v>6</v>
      </c>
      <c r="B104" s="71" t="s">
        <v>148</v>
      </c>
    </row>
    <row r="105" spans="1:4" x14ac:dyDescent="0.45">
      <c r="A105" s="71">
        <v>7</v>
      </c>
      <c r="B105" s="71" t="s">
        <v>149</v>
      </c>
    </row>
    <row r="106" spans="1:4" x14ac:dyDescent="0.45">
      <c r="A106" s="71">
        <v>8</v>
      </c>
      <c r="B106" s="71" t="s">
        <v>150</v>
      </c>
    </row>
    <row r="107" spans="1:4" x14ac:dyDescent="0.45">
      <c r="A107" s="71">
        <v>9</v>
      </c>
      <c r="B107" s="71" t="s">
        <v>224</v>
      </c>
    </row>
    <row r="108" spans="1:4" x14ac:dyDescent="0.45">
      <c r="A108" s="71">
        <v>10</v>
      </c>
      <c r="B108" s="71" t="s">
        <v>236</v>
      </c>
    </row>
    <row r="109" spans="1:4" x14ac:dyDescent="0.45">
      <c r="A109" s="71">
        <v>11</v>
      </c>
      <c r="B109" s="71" t="s">
        <v>225</v>
      </c>
    </row>
    <row r="110" spans="1:4" x14ac:dyDescent="0.45">
      <c r="A110" s="71">
        <v>12</v>
      </c>
      <c r="B110" s="71" t="s">
        <v>151</v>
      </c>
    </row>
    <row r="111" spans="1:4" x14ac:dyDescent="0.45">
      <c r="A111" s="71">
        <v>13</v>
      </c>
      <c r="B111" s="71" t="s">
        <v>152</v>
      </c>
    </row>
    <row r="112" spans="1:4" x14ac:dyDescent="0.45">
      <c r="A112" s="71">
        <v>14</v>
      </c>
      <c r="B112" s="71" t="s">
        <v>228</v>
      </c>
    </row>
    <row r="113" spans="1:2" x14ac:dyDescent="0.45">
      <c r="A113" s="71">
        <v>15</v>
      </c>
      <c r="B113" s="71" t="s">
        <v>156</v>
      </c>
    </row>
    <row r="114" spans="1:2" x14ac:dyDescent="0.45">
      <c r="A114" s="71">
        <v>16</v>
      </c>
      <c r="B114" s="71" t="s">
        <v>237</v>
      </c>
    </row>
    <row r="115" spans="1:2" x14ac:dyDescent="0.45">
      <c r="A115" s="71">
        <v>17</v>
      </c>
      <c r="B115" s="71" t="s">
        <v>153</v>
      </c>
    </row>
    <row r="116" spans="1:2" x14ac:dyDescent="0.45">
      <c r="A116" s="71">
        <v>18</v>
      </c>
      <c r="B116" s="71" t="s">
        <v>154</v>
      </c>
    </row>
    <row r="117" spans="1:2" x14ac:dyDescent="0.45">
      <c r="A117" s="71">
        <v>19</v>
      </c>
      <c r="B117" s="71" t="s">
        <v>157</v>
      </c>
    </row>
    <row r="118" spans="1:2" x14ac:dyDescent="0.45">
      <c r="A118" s="71">
        <v>20</v>
      </c>
      <c r="B118" s="71" t="s">
        <v>158</v>
      </c>
    </row>
    <row r="119" spans="1:2" x14ac:dyDescent="0.45">
      <c r="A119" s="71">
        <v>21</v>
      </c>
      <c r="B119" s="71" t="s">
        <v>231</v>
      </c>
    </row>
    <row r="120" spans="1:2" x14ac:dyDescent="0.45">
      <c r="A120" s="71">
        <v>22</v>
      </c>
      <c r="B120" s="71" t="s">
        <v>155</v>
      </c>
    </row>
    <row r="121" spans="1:2" x14ac:dyDescent="0.45">
      <c r="A121" s="71">
        <v>23</v>
      </c>
      <c r="B121" s="71" t="s">
        <v>234</v>
      </c>
    </row>
    <row r="122" spans="1:2" x14ac:dyDescent="0.45">
      <c r="A122" s="71">
        <v>24</v>
      </c>
      <c r="B122" s="71" t="s">
        <v>159</v>
      </c>
    </row>
    <row r="123" spans="1:2" x14ac:dyDescent="0.45">
      <c r="A123" s="71">
        <v>25</v>
      </c>
      <c r="B123" s="71" t="s">
        <v>161</v>
      </c>
    </row>
    <row r="124" spans="1:2" x14ac:dyDescent="0.45">
      <c r="A124" s="71">
        <v>26</v>
      </c>
      <c r="B124" s="71" t="s">
        <v>160</v>
      </c>
    </row>
    <row r="125" spans="1:2" x14ac:dyDescent="0.45">
      <c r="A125" s="71">
        <v>27</v>
      </c>
      <c r="B125" s="71" t="s">
        <v>239</v>
      </c>
    </row>
    <row r="126" spans="1:2" x14ac:dyDescent="0.45">
      <c r="A126" s="71">
        <v>28</v>
      </c>
      <c r="B126" s="71" t="s">
        <v>229</v>
      </c>
    </row>
    <row r="127" spans="1:2" x14ac:dyDescent="0.45">
      <c r="A127" s="71">
        <v>29</v>
      </c>
      <c r="B127" s="71" t="s">
        <v>230</v>
      </c>
    </row>
    <row r="128" spans="1:2" x14ac:dyDescent="0.45">
      <c r="A128" s="71">
        <v>30</v>
      </c>
      <c r="B128" s="71" t="s">
        <v>162</v>
      </c>
    </row>
    <row r="129" spans="1:2" x14ac:dyDescent="0.45">
      <c r="A129" s="71">
        <v>31</v>
      </c>
    </row>
    <row r="130" spans="1:2" x14ac:dyDescent="0.45">
      <c r="A130" s="71">
        <v>32</v>
      </c>
    </row>
    <row r="131" spans="1:2" x14ac:dyDescent="0.45">
      <c r="A131" s="71">
        <v>33</v>
      </c>
    </row>
    <row r="132" spans="1:2" x14ac:dyDescent="0.45">
      <c r="A132" s="71">
        <v>34</v>
      </c>
    </row>
    <row r="133" spans="1:2" x14ac:dyDescent="0.45">
      <c r="A133" s="71">
        <v>35</v>
      </c>
      <c r="B133" s="71" t="s">
        <v>240</v>
      </c>
    </row>
  </sheetData>
  <sheetProtection sheet="1" objects="1" scenarios="1"/>
  <mergeCells count="108">
    <mergeCell ref="A39:U39"/>
    <mergeCell ref="A40:U42"/>
    <mergeCell ref="A43:U43"/>
    <mergeCell ref="B99:D99"/>
    <mergeCell ref="J30:Q30"/>
    <mergeCell ref="A31:C31"/>
    <mergeCell ref="E31:H31"/>
    <mergeCell ref="A26:C26"/>
    <mergeCell ref="E26:H26"/>
    <mergeCell ref="J26:Q26"/>
    <mergeCell ref="A27:C27"/>
    <mergeCell ref="E27:H27"/>
    <mergeCell ref="J27:Q27"/>
    <mergeCell ref="B100:D100"/>
    <mergeCell ref="E35:H35"/>
    <mergeCell ref="J35:Q35"/>
    <mergeCell ref="A36:C36"/>
    <mergeCell ref="E36:H36"/>
    <mergeCell ref="J36:Q36"/>
    <mergeCell ref="B38:U38"/>
    <mergeCell ref="J31:Q31"/>
    <mergeCell ref="A32:C32"/>
    <mergeCell ref="E32:H32"/>
    <mergeCell ref="J32:Q32"/>
    <mergeCell ref="R32:U36"/>
    <mergeCell ref="A33:C35"/>
    <mergeCell ref="E33:H33"/>
    <mergeCell ref="J33:Q33"/>
    <mergeCell ref="E34:H34"/>
    <mergeCell ref="J34:Q34"/>
    <mergeCell ref="R27:U31"/>
    <mergeCell ref="A28:C30"/>
    <mergeCell ref="E28:H28"/>
    <mergeCell ref="J28:Q28"/>
    <mergeCell ref="E29:H29"/>
    <mergeCell ref="J29:Q29"/>
    <mergeCell ref="E30:H30"/>
    <mergeCell ref="A20:U20"/>
    <mergeCell ref="A21:C21"/>
    <mergeCell ref="D21:H21"/>
    <mergeCell ref="I21:Q21"/>
    <mergeCell ref="R21:U21"/>
    <mergeCell ref="A22:C22"/>
    <mergeCell ref="E22:H22"/>
    <mergeCell ref="J22:Q22"/>
    <mergeCell ref="R22:U26"/>
    <mergeCell ref="A23:C25"/>
    <mergeCell ref="E23:H23"/>
    <mergeCell ref="J23:Q23"/>
    <mergeCell ref="E24:H24"/>
    <mergeCell ref="J24:Q24"/>
    <mergeCell ref="E25:H25"/>
    <mergeCell ref="J25:Q25"/>
    <mergeCell ref="B17:D17"/>
    <mergeCell ref="F17:H17"/>
    <mergeCell ref="J17:M17"/>
    <mergeCell ref="O17:Q17"/>
    <mergeCell ref="S17:U17"/>
    <mergeCell ref="B18:D18"/>
    <mergeCell ref="F18:H18"/>
    <mergeCell ref="J18:M18"/>
    <mergeCell ref="O18:Q18"/>
    <mergeCell ref="S18:U18"/>
    <mergeCell ref="B15:D15"/>
    <mergeCell ref="F15:H15"/>
    <mergeCell ref="J15:M15"/>
    <mergeCell ref="O15:Q15"/>
    <mergeCell ref="S15:U15"/>
    <mergeCell ref="B16:D16"/>
    <mergeCell ref="F16:H16"/>
    <mergeCell ref="J16:M16"/>
    <mergeCell ref="O16:Q16"/>
    <mergeCell ref="S16:U16"/>
    <mergeCell ref="B13:D13"/>
    <mergeCell ref="F13:H13"/>
    <mergeCell ref="J13:M13"/>
    <mergeCell ref="O13:Q13"/>
    <mergeCell ref="S13:U13"/>
    <mergeCell ref="B14:D14"/>
    <mergeCell ref="F14:H14"/>
    <mergeCell ref="J14:M14"/>
    <mergeCell ref="O14:Q14"/>
    <mergeCell ref="S14:U14"/>
    <mergeCell ref="B12:D12"/>
    <mergeCell ref="F12:H12"/>
    <mergeCell ref="J12:M12"/>
    <mergeCell ref="O12:Q12"/>
    <mergeCell ref="S12:U12"/>
    <mergeCell ref="A7:I9"/>
    <mergeCell ref="J7:M7"/>
    <mergeCell ref="J8:M8"/>
    <mergeCell ref="J9:M9"/>
    <mergeCell ref="A10:C10"/>
    <mergeCell ref="D10:E10"/>
    <mergeCell ref="G10:H10"/>
    <mergeCell ref="N7:U7"/>
    <mergeCell ref="N9:U9"/>
    <mergeCell ref="A1:U1"/>
    <mergeCell ref="A2:E2"/>
    <mergeCell ref="F3:O3"/>
    <mergeCell ref="A5:C5"/>
    <mergeCell ref="J5:M5"/>
    <mergeCell ref="J6:M6"/>
    <mergeCell ref="J10:L10"/>
    <mergeCell ref="N10:O10"/>
    <mergeCell ref="Q10:R10"/>
    <mergeCell ref="T10:U10"/>
    <mergeCell ref="N5:U5"/>
  </mergeCells>
  <phoneticPr fontId="2"/>
  <conditionalFormatting sqref="A22:C22">
    <cfRule type="containsBlanks" dxfId="9" priority="19">
      <formula>LEN(TRIM(A22))=0</formula>
    </cfRule>
  </conditionalFormatting>
  <conditionalFormatting sqref="A27:C27">
    <cfRule type="containsBlanks" dxfId="8" priority="20">
      <formula>LEN(TRIM(A27))=0</formula>
    </cfRule>
  </conditionalFormatting>
  <conditionalFormatting sqref="A32:C32">
    <cfRule type="containsBlanks" dxfId="7" priority="21">
      <formula>LEN(TRIM(A32))=0</formula>
    </cfRule>
  </conditionalFormatting>
  <conditionalFormatting sqref="A7:I9">
    <cfRule type="expression" dxfId="6" priority="6">
      <formula>A7&lt;&gt;""</formula>
    </cfRule>
  </conditionalFormatting>
  <conditionalFormatting sqref="D10">
    <cfRule type="expression" dxfId="5" priority="14">
      <formula>D10&lt;&gt;""</formula>
    </cfRule>
  </conditionalFormatting>
  <conditionalFormatting sqref="G10">
    <cfRule type="expression" dxfId="4" priority="9">
      <formula>G10&lt;&gt;""</formula>
    </cfRule>
  </conditionalFormatting>
  <conditionalFormatting sqref="M10:N10">
    <cfRule type="expression" dxfId="3" priority="3">
      <formula>M10&lt;&gt;""</formula>
    </cfRule>
  </conditionalFormatting>
  <conditionalFormatting sqref="N5 N7">
    <cfRule type="expression" dxfId="2" priority="10">
      <formula>N5&lt;&gt;""</formula>
    </cfRule>
  </conditionalFormatting>
  <conditionalFormatting sqref="N9:U9">
    <cfRule type="containsBlanks" dxfId="1" priority="1">
      <formula>LEN(TRIM(N9))=0</formula>
    </cfRule>
  </conditionalFormatting>
  <conditionalFormatting sqref="P10:Q10 S10">
    <cfRule type="expression" dxfId="0" priority="2">
      <formula>P10&lt;&gt;""</formula>
    </cfRule>
  </conditionalFormatting>
  <pageMargins left="0.59055118110236227" right="0.47244094488188981" top="0.51181102362204722" bottom="0.51181102362204722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Fill="0" autoLine="0" autoPict="0">
                <anchor moveWithCells="1">
                  <from>
                    <xdr:col>3</xdr:col>
                    <xdr:colOff>53340</xdr:colOff>
                    <xdr:row>24</xdr:row>
                    <xdr:rowOff>0</xdr:rowOff>
                  </from>
                  <to>
                    <xdr:col>3</xdr:col>
                    <xdr:colOff>236220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Fill="0" autoLine="0" autoPict="0">
                <anchor moveWithCells="1">
                  <from>
                    <xdr:col>3</xdr:col>
                    <xdr:colOff>53340</xdr:colOff>
                    <xdr:row>25</xdr:row>
                    <xdr:rowOff>0</xdr:rowOff>
                  </from>
                  <to>
                    <xdr:col>3</xdr:col>
                    <xdr:colOff>236220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defaultSize="0" autoFill="0" autoLine="0" autoPict="0">
                <anchor moveWithCells="1">
                  <from>
                    <xdr:col>3</xdr:col>
                    <xdr:colOff>53340</xdr:colOff>
                    <xdr:row>26</xdr:row>
                    <xdr:rowOff>0</xdr:rowOff>
                  </from>
                  <to>
                    <xdr:col>3</xdr:col>
                    <xdr:colOff>236220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defaultSize="0" autoFill="0" autoLine="0" autoPict="0">
                <anchor moveWithCells="1">
                  <from>
                    <xdr:col>3</xdr:col>
                    <xdr:colOff>53340</xdr:colOff>
                    <xdr:row>27</xdr:row>
                    <xdr:rowOff>0</xdr:rowOff>
                  </from>
                  <to>
                    <xdr:col>3</xdr:col>
                    <xdr:colOff>236220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8" name="Check Box 15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9" name="Check Box 16">
              <controlPr defaultSize="0" autoFill="0" autoLine="0" autoPict="0">
                <anchor moveWithCells="1">
                  <from>
                    <xdr:col>8</xdr:col>
                    <xdr:colOff>53340</xdr:colOff>
                    <xdr:row>24</xdr:row>
                    <xdr:rowOff>0</xdr:rowOff>
                  </from>
                  <to>
                    <xdr:col>8</xdr:col>
                    <xdr:colOff>236220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20" name="Check Box 17">
              <controlPr defaultSize="0" autoFill="0" autoLine="0" autoPict="0">
                <anchor moveWithCells="1">
                  <from>
                    <xdr:col>8</xdr:col>
                    <xdr:colOff>53340</xdr:colOff>
                    <xdr:row>25</xdr:row>
                    <xdr:rowOff>0</xdr:rowOff>
                  </from>
                  <to>
                    <xdr:col>8</xdr:col>
                    <xdr:colOff>236220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1" name="Check Box 18">
              <controlPr defaultSize="0" autoFill="0" autoLine="0" autoPict="0">
                <anchor moveWithCells="1">
                  <from>
                    <xdr:col>8</xdr:col>
                    <xdr:colOff>53340</xdr:colOff>
                    <xdr:row>26</xdr:row>
                    <xdr:rowOff>0</xdr:rowOff>
                  </from>
                  <to>
                    <xdr:col>8</xdr:col>
                    <xdr:colOff>236220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2" name="Check Box 19">
              <controlPr defaultSize="0" autoFill="0" autoLine="0" autoPict="0">
                <anchor moveWithCells="1">
                  <from>
                    <xdr:col>8</xdr:col>
                    <xdr:colOff>53340</xdr:colOff>
                    <xdr:row>27</xdr:row>
                    <xdr:rowOff>0</xdr:rowOff>
                  </from>
                  <to>
                    <xdr:col>8</xdr:col>
                    <xdr:colOff>236220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3" name="Check Box 20">
              <controlPr defaultSize="0" autoFill="0" autoLine="0" autoPict="0">
                <anchor moveWithCells="1">
                  <from>
                    <xdr:col>3</xdr:col>
                    <xdr:colOff>53340</xdr:colOff>
                    <xdr:row>33</xdr:row>
                    <xdr:rowOff>0</xdr:rowOff>
                  </from>
                  <to>
                    <xdr:col>3</xdr:col>
                    <xdr:colOff>236220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4" name="Check Box 21">
              <controlPr defaultSize="0" autoFill="0" autoLine="0" autoPict="0">
                <anchor moveWithCells="1">
                  <from>
                    <xdr:col>3</xdr:col>
                    <xdr:colOff>53340</xdr:colOff>
                    <xdr:row>34</xdr:row>
                    <xdr:rowOff>0</xdr:rowOff>
                  </from>
                  <to>
                    <xdr:col>3</xdr:col>
                    <xdr:colOff>236220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5" name="Check Box 22">
              <controlPr defaultSize="0" autoFill="0" autoLine="0" autoPict="0">
                <anchor moveWithCells="1">
                  <from>
                    <xdr:col>8</xdr:col>
                    <xdr:colOff>53340</xdr:colOff>
                    <xdr:row>33</xdr:row>
                    <xdr:rowOff>0</xdr:rowOff>
                  </from>
                  <to>
                    <xdr:col>8</xdr:col>
                    <xdr:colOff>236220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6" name="Check Box 23">
              <controlPr defaultSize="0" autoFill="0" autoLine="0" autoPict="0">
                <anchor moveWithCells="1">
                  <from>
                    <xdr:col>8</xdr:col>
                    <xdr:colOff>53340</xdr:colOff>
                    <xdr:row>34</xdr:row>
                    <xdr:rowOff>0</xdr:rowOff>
                  </from>
                  <to>
                    <xdr:col>8</xdr:col>
                    <xdr:colOff>236220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7" name="Check Box 24">
              <controlPr defaultSize="0" autoFill="0" autoLine="0" autoPict="0">
                <anchor moveWithCells="1">
                  <from>
                    <xdr:col>3</xdr:col>
                    <xdr:colOff>53340</xdr:colOff>
                    <xdr:row>28</xdr:row>
                    <xdr:rowOff>0</xdr:rowOff>
                  </from>
                  <to>
                    <xdr:col>3</xdr:col>
                    <xdr:colOff>236220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8" name="Check Box 25">
              <controlPr defaultSize="0" autoFill="0" autoLine="0" autoPict="0">
                <anchor moveWithCells="1">
                  <from>
                    <xdr:col>3</xdr:col>
                    <xdr:colOff>53340</xdr:colOff>
                    <xdr:row>29</xdr:row>
                    <xdr:rowOff>0</xdr:rowOff>
                  </from>
                  <to>
                    <xdr:col>3</xdr:col>
                    <xdr:colOff>236220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9" name="Check Box 26">
              <controlPr defaultSize="0" autoFill="0" autoLine="0" autoPict="0">
                <anchor moveWithCells="1">
                  <from>
                    <xdr:col>3</xdr:col>
                    <xdr:colOff>53340</xdr:colOff>
                    <xdr:row>30</xdr:row>
                    <xdr:rowOff>0</xdr:rowOff>
                  </from>
                  <to>
                    <xdr:col>3</xdr:col>
                    <xdr:colOff>236220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30" name="Check Box 27">
              <controlPr defaultSize="0" autoFill="0" autoLine="0" autoPict="0">
                <anchor moveWithCells="1">
                  <from>
                    <xdr:col>3</xdr:col>
                    <xdr:colOff>53340</xdr:colOff>
                    <xdr:row>31</xdr:row>
                    <xdr:rowOff>0</xdr:rowOff>
                  </from>
                  <to>
                    <xdr:col>3</xdr:col>
                    <xdr:colOff>236220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1" name="Check Box 28">
              <controlPr defaultSize="0" autoFill="0" autoLine="0" autoPict="0">
                <anchor moveWithCells="1">
                  <from>
                    <xdr:col>3</xdr:col>
                    <xdr:colOff>53340</xdr:colOff>
                    <xdr:row>32</xdr:row>
                    <xdr:rowOff>0</xdr:rowOff>
                  </from>
                  <to>
                    <xdr:col>3</xdr:col>
                    <xdr:colOff>236220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2" name="Check Box 29">
              <controlPr defaultSize="0" autoFill="0" autoLine="0" autoPict="0">
                <anchor moveWithCells="1">
                  <from>
                    <xdr:col>8</xdr:col>
                    <xdr:colOff>53340</xdr:colOff>
                    <xdr:row>28</xdr:row>
                    <xdr:rowOff>0</xdr:rowOff>
                  </from>
                  <to>
                    <xdr:col>8</xdr:col>
                    <xdr:colOff>236220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3" name="Check Box 30">
              <controlPr defaultSize="0" autoFill="0" autoLine="0" autoPict="0">
                <anchor moveWithCells="1">
                  <from>
                    <xdr:col>8</xdr:col>
                    <xdr:colOff>53340</xdr:colOff>
                    <xdr:row>29</xdr:row>
                    <xdr:rowOff>0</xdr:rowOff>
                  </from>
                  <to>
                    <xdr:col>8</xdr:col>
                    <xdr:colOff>236220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4" name="Check Box 31">
              <controlPr defaultSize="0" autoFill="0" autoLine="0" autoPict="0">
                <anchor moveWithCells="1">
                  <from>
                    <xdr:col>8</xdr:col>
                    <xdr:colOff>53340</xdr:colOff>
                    <xdr:row>30</xdr:row>
                    <xdr:rowOff>0</xdr:rowOff>
                  </from>
                  <to>
                    <xdr:col>8</xdr:col>
                    <xdr:colOff>236220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5" name="Check Box 32">
              <controlPr defaultSize="0" autoFill="0" autoLine="0" autoPict="0">
                <anchor moveWithCells="1">
                  <from>
                    <xdr:col>8</xdr:col>
                    <xdr:colOff>53340</xdr:colOff>
                    <xdr:row>31</xdr:row>
                    <xdr:rowOff>0</xdr:rowOff>
                  </from>
                  <to>
                    <xdr:col>8</xdr:col>
                    <xdr:colOff>236220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6" name="Check Box 33">
              <controlPr defaultSize="0" autoFill="0" autoLine="0" autoPict="0">
                <anchor moveWithCells="1">
                  <from>
                    <xdr:col>8</xdr:col>
                    <xdr:colOff>53340</xdr:colOff>
                    <xdr:row>32</xdr:row>
                    <xdr:rowOff>0</xdr:rowOff>
                  </from>
                  <to>
                    <xdr:col>8</xdr:col>
                    <xdr:colOff>236220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7" name="Check Box 34">
              <controlPr defaultSize="0" autoFill="0" autoLine="0" autoPict="0">
                <anchor moveWithCells="1">
                  <from>
                    <xdr:col>0</xdr:col>
                    <xdr:colOff>60960</xdr:colOff>
                    <xdr:row>37</xdr:row>
                    <xdr:rowOff>15240</xdr:rowOff>
                  </from>
                  <to>
                    <xdr:col>1</xdr:col>
                    <xdr:colOff>7620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8" name="Check Box 35">
              <controlPr defaultSize="0" autoFill="0" autoLine="0" autoPict="0">
                <anchor moveWithCells="1">
                  <from>
                    <xdr:col>3</xdr:col>
                    <xdr:colOff>53340</xdr:colOff>
                    <xdr:row>35</xdr:row>
                    <xdr:rowOff>0</xdr:rowOff>
                  </from>
                  <to>
                    <xdr:col>3</xdr:col>
                    <xdr:colOff>236220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9" name="Check Box 36">
              <controlPr defaultSize="0" autoFill="0" autoLine="0" autoPict="0">
                <anchor moveWithCells="1">
                  <from>
                    <xdr:col>8</xdr:col>
                    <xdr:colOff>53340</xdr:colOff>
                    <xdr:row>35</xdr:row>
                    <xdr:rowOff>0</xdr:rowOff>
                  </from>
                  <to>
                    <xdr:col>8</xdr:col>
                    <xdr:colOff>236220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40" name="Check Box 37">
              <controlPr defaultSize="0" autoFill="0" autoLine="0" autoPict="0">
                <anchor moveWithCells="1">
                  <from>
                    <xdr:col>3</xdr:col>
                    <xdr:colOff>53340</xdr:colOff>
                    <xdr:row>21</xdr:row>
                    <xdr:rowOff>0</xdr:rowOff>
                  </from>
                  <to>
                    <xdr:col>3</xdr:col>
                    <xdr:colOff>236220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1" name="Check Box 38">
              <controlPr defaultSize="0" autoFill="0" autoLine="0" autoPict="0">
                <anchor moveWithCells="1">
                  <from>
                    <xdr:col>3</xdr:col>
                    <xdr:colOff>53340</xdr:colOff>
                    <xdr:row>22</xdr:row>
                    <xdr:rowOff>0</xdr:rowOff>
                  </from>
                  <to>
                    <xdr:col>3</xdr:col>
                    <xdr:colOff>236220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2" name="Check Box 39">
              <controlPr defaultSize="0" autoFill="0" autoLine="0" autoPict="0">
                <anchor moveWithCells="1">
                  <from>
                    <xdr:col>8</xdr:col>
                    <xdr:colOff>53340</xdr:colOff>
                    <xdr:row>21</xdr:row>
                    <xdr:rowOff>0</xdr:rowOff>
                  </from>
                  <to>
                    <xdr:col>8</xdr:col>
                    <xdr:colOff>236220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43" name="Check Box 40">
              <controlPr defaultSize="0" autoFill="0" autoLine="0" autoPict="0">
                <anchor moveWithCells="1">
                  <from>
                    <xdr:col>8</xdr:col>
                    <xdr:colOff>53340</xdr:colOff>
                    <xdr:row>22</xdr:row>
                    <xdr:rowOff>0</xdr:rowOff>
                  </from>
                  <to>
                    <xdr:col>8</xdr:col>
                    <xdr:colOff>236220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使用許可申請書</vt:lpstr>
      <vt:lpstr>様式１　活動日程表</vt:lpstr>
      <vt:lpstr>様式２　利用者名簿</vt:lpstr>
      <vt:lpstr>様式３-１ 食事数申込書</vt:lpstr>
      <vt:lpstr>様式６　アレルギー調査書  </vt:lpstr>
      <vt:lpstr>使用許可申請書!Print_Area</vt:lpstr>
      <vt:lpstr>'様式１　活動日程表'!Print_Area</vt:lpstr>
      <vt:lpstr>'様式２　利用者名簿'!Print_Area</vt:lpstr>
      <vt:lpstr>'様式３-１ 食事数申込書'!Print_Area</vt:lpstr>
      <vt:lpstr>'様式６　アレルギー調査書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rikuchu08@sport.local</cp:lastModifiedBy>
  <cp:lastPrinted>2026-03-25T00:44:58Z</cp:lastPrinted>
  <dcterms:created xsi:type="dcterms:W3CDTF">2022-01-01T12:54:27Z</dcterms:created>
  <dcterms:modified xsi:type="dcterms:W3CDTF">2026-05-19T08:04:02Z</dcterms:modified>
</cp:coreProperties>
</file>