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220DB2E3\share\★研修班\36_ホームページ編集\R7HP更新\R8年度に向けての更新\申請書様式\"/>
    </mc:Choice>
  </mc:AlternateContent>
  <xr:revisionPtr revIDLastSave="0" documentId="8_{0112F891-FF72-426E-A0CB-79C7CE34095C}" xr6:coauthVersionLast="47" xr6:coauthVersionMax="47" xr10:uidLastSave="{00000000-0000-0000-0000-000000000000}"/>
  <bookViews>
    <workbookView xWindow="1536" yWindow="720" windowWidth="12756" windowHeight="12240" tabRatio="741" xr2:uid="{296EEC57-6E41-4E0F-A255-ABF0E5C237C7}"/>
  </bookViews>
  <sheets>
    <sheet name="使用許可申請書" sheetId="6" r:id="rId1"/>
    <sheet name="様式１　活動日程表" sheetId="15" r:id="rId2"/>
    <sheet name="様式1 ※３泊以上のもの" sheetId="16" r:id="rId3"/>
    <sheet name="様式２　利用者名簿" sheetId="19" r:id="rId4"/>
    <sheet name="様式３-１ 食事数申込書" sheetId="21" r:id="rId5"/>
    <sheet name="様式６　アレルギー調査書  " sheetId="20" r:id="rId6"/>
  </sheets>
  <externalReferences>
    <externalReference r:id="rId7"/>
    <externalReference r:id="rId8"/>
  </externalReferences>
  <definedNames>
    <definedName name="_xlnm.Print_Area" localSheetId="0">使用許可申請書!$A$1:$Y$36</definedName>
    <definedName name="_xlnm.Print_Area" localSheetId="2">'様式1 ※３泊以上のもの'!$A$1:$AA$45</definedName>
    <definedName name="_xlnm.Print_Area" localSheetId="1">'様式１　活動日程表'!$A$1:$AA$53</definedName>
    <definedName name="_xlnm.Print_Area" localSheetId="3">'様式２　利用者名簿'!$A$1:$J$84</definedName>
    <definedName name="_xlnm.Print_Area" localSheetId="4">'様式３-１ 食事数申込書'!$A$1:$U$45</definedName>
    <definedName name="_xlnm.Print_Area" localSheetId="5">'様式６　アレルギー調査書  '!$A$2:$U$42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20" l="1"/>
  <c r="A28" i="20"/>
  <c r="N10" i="20"/>
  <c r="A7" i="20"/>
  <c r="W34" i="21"/>
  <c r="S34" i="21"/>
  <c r="M25" i="21"/>
  <c r="F25" i="21"/>
  <c r="S17" i="21"/>
  <c r="M17" i="21"/>
  <c r="O5" i="21"/>
  <c r="O4" i="21"/>
  <c r="D4" i="21"/>
  <c r="R1" i="21"/>
  <c r="F3" i="19"/>
  <c r="A36" i="15"/>
  <c r="A16" i="15"/>
  <c r="A34" i="15"/>
  <c r="A32" i="15"/>
  <c r="A14" i="15"/>
  <c r="A12" i="15"/>
  <c r="A7" i="15"/>
  <c r="T3" i="15"/>
  <c r="E3" i="15"/>
  <c r="N31" i="6"/>
  <c r="H31" i="6"/>
  <c r="P31" i="6" s="1"/>
  <c r="N30" i="6"/>
  <c r="H30" i="6"/>
  <c r="P30" i="6" s="1"/>
  <c r="S29" i="6"/>
  <c r="Q29" i="6"/>
  <c r="N29" i="6"/>
  <c r="H29" i="6"/>
  <c r="S28" i="6"/>
  <c r="W30" i="6" s="1"/>
  <c r="Q28" i="6"/>
  <c r="N28" i="6"/>
  <c r="H28" i="6"/>
  <c r="P26" i="6"/>
  <c r="N26" i="6"/>
  <c r="H26" i="6"/>
  <c r="P25" i="6"/>
  <c r="N25" i="6"/>
  <c r="H25" i="6"/>
  <c r="Q24" i="6"/>
  <c r="N24" i="6"/>
  <c r="H24" i="6"/>
  <c r="S24" i="6" s="1"/>
  <c r="Q23" i="6"/>
  <c r="N23" i="6"/>
  <c r="H23" i="6"/>
  <c r="S23" i="6" s="1"/>
  <c r="V17" i="6"/>
  <c r="V16" i="6"/>
  <c r="X16" i="6" s="1"/>
  <c r="T2" i="6"/>
  <c r="W25" i="6" l="1"/>
  <c r="F21" i="21" l="1"/>
  <c r="S21" i="21"/>
  <c r="M21" i="21"/>
  <c r="Q10" i="20"/>
  <c r="G10" i="20"/>
  <c r="D10" i="20"/>
  <c r="A23" i="20"/>
  <c r="T10" i="20"/>
  <c r="J10" i="20"/>
  <c r="A44" i="16"/>
  <c r="A40" i="16"/>
  <c r="A42" i="16"/>
  <c r="A16" i="16"/>
  <c r="A14" i="16"/>
  <c r="F59" i="19"/>
  <c r="F31" i="19"/>
  <c r="E3" i="16"/>
  <c r="A12" i="16"/>
  <c r="A7" i="16"/>
  <c r="U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rikuchu10</author>
    <author>作成者</author>
  </authors>
  <commentList>
    <comment ref="F10" authorId="0" shapeId="0" xr:uid="{85B24713-7F6A-480D-ABA3-257552487B4F}">
      <text>
        <r>
          <rPr>
            <b/>
            <sz val="10"/>
            <color indexed="81"/>
            <rFont val="游ゴシック"/>
            <family val="3"/>
            <charset val="128"/>
          </rPr>
          <t>数字を入力してください</t>
        </r>
      </text>
    </comment>
    <comment ref="C33" authorId="1" shapeId="0" xr:uid="{A7D2C2B1-72EB-40F1-B039-9410B43CE82F}">
      <text>
        <r>
          <rPr>
            <b/>
            <sz val="9"/>
            <color indexed="81"/>
            <rFont val="游ゴシック"/>
            <family val="3"/>
            <charset val="128"/>
          </rPr>
          <t>選択して下さい</t>
        </r>
      </text>
    </comment>
    <comment ref="C37" authorId="1" shapeId="0" xr:uid="{A4BA3CD0-2011-4629-AB41-F29B4E72FCA2}">
      <text>
        <r>
          <rPr>
            <b/>
            <sz val="10"/>
            <color indexed="81"/>
            <rFont val="游ゴシック"/>
            <family val="3"/>
            <charset val="128"/>
          </rPr>
          <t>選択して下さい</t>
        </r>
      </text>
    </comment>
  </commentList>
</comments>
</file>

<file path=xl/sharedStrings.xml><?xml version="1.0" encoding="utf-8"?>
<sst xmlns="http://schemas.openxmlformats.org/spreadsheetml/2006/main" count="1294" uniqueCount="278">
  <si>
    <t>申込団体名</t>
    <rPh sb="0" eb="5">
      <t>モウシコミダンタイメイ</t>
    </rPh>
    <phoneticPr fontId="2"/>
  </si>
  <si>
    <t>電話番号</t>
    <rPh sb="0" eb="4">
      <t>デンワバンゴウ</t>
    </rPh>
    <phoneticPr fontId="2"/>
  </si>
  <si>
    <t>　</t>
  </si>
  <si>
    <t>　岩手県教育委員会教育長　様</t>
    <rPh sb="1" eb="9">
      <t>イワテケンキョウイクイインカイ</t>
    </rPh>
    <rPh sb="9" eb="12">
      <t>キョウイクチョウ</t>
    </rPh>
    <rPh sb="13" eb="14">
      <t>サマ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</si>
  <si>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</si>
  <si>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岩手県立陸中海岸青少年の家使用許可申請書</t>
    <phoneticPr fontId="2"/>
  </si>
  <si>
    <t>　</t>
    <phoneticPr fontId="2"/>
  </si>
  <si>
    <t>住　　所</t>
    <rPh sb="0" eb="1">
      <t>ジュウ</t>
    </rPh>
    <rPh sb="3" eb="4">
      <t>ショ</t>
    </rPh>
    <phoneticPr fontId="2"/>
  </si>
  <si>
    <r>
      <rPr>
        <sz val="11"/>
        <color theme="1"/>
        <rFont val="ＭＳ 明朝"/>
        <family val="1"/>
        <charset val="128"/>
      </rPr>
      <t>FAX</t>
    </r>
    <r>
      <rPr>
        <sz val="10"/>
        <color theme="1"/>
        <rFont val="ＭＳ 明朝"/>
        <family val="1"/>
        <charset val="128"/>
      </rPr>
      <t>番号</t>
    </r>
    <rPh sb="3" eb="5">
      <t>バンゴウ</t>
    </rPh>
    <phoneticPr fontId="2"/>
  </si>
  <si>
    <t>携帯電話番号</t>
    <rPh sb="0" eb="4">
      <t>ケイタイデンワ</t>
    </rPh>
    <rPh sb="4" eb="6">
      <t>バンゴウ</t>
    </rPh>
    <phoneticPr fontId="2"/>
  </si>
  <si>
    <t>ﾒｰﾙｱﾄﾞﾚｽ</t>
    <phoneticPr fontId="2"/>
  </si>
  <si>
    <t>研修期間</t>
    <rPh sb="0" eb="4">
      <t>ケンシュウキカン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</si>
  <si>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</si>
  <si>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</si>
  <si>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</si>
  <si>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</si>
  <si>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入所</t>
    <rPh sb="0" eb="2">
      <t>ニュウショ</t>
    </rPh>
    <phoneticPr fontId="2"/>
  </si>
  <si>
    <t>退所</t>
    <rPh sb="0" eb="2">
      <t>タイショ</t>
    </rPh>
    <phoneticPr fontId="2"/>
  </si>
  <si>
    <t>研修形態</t>
    <rPh sb="0" eb="4">
      <t>ケンシュウケイタイ</t>
    </rPh>
    <phoneticPr fontId="2"/>
  </si>
  <si>
    <t>☞</t>
    <phoneticPr fontId="2"/>
  </si>
  <si>
    <t>泊</t>
    <rPh sb="0" eb="1">
      <t>ハク</t>
    </rPh>
    <phoneticPr fontId="2"/>
  </si>
  <si>
    <t>交通手段</t>
    <rPh sb="0" eb="4">
      <t>コウツウシュダン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</si>
  <si>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</si>
  <si>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</si>
  <si>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利用者区分</t>
    <rPh sb="0" eb="5">
      <t>リヨウシャクブン</t>
    </rPh>
    <phoneticPr fontId="2"/>
  </si>
  <si>
    <t>幼児</t>
    <rPh sb="0" eb="2">
      <t>ヨウジ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</si>
  <si>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</si>
  <si>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</si>
  <si>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幼保小中
の指導者</t>
    <rPh sb="0" eb="1">
      <t>ヨウ</t>
    </rPh>
    <rPh sb="1" eb="2">
      <t>ホ</t>
    </rPh>
    <rPh sb="2" eb="4">
      <t>ショウチュウ</t>
    </rPh>
    <rPh sb="6" eb="9">
      <t>シドウシャ</t>
    </rPh>
    <phoneticPr fontId="2"/>
  </si>
  <si>
    <t>高校生</t>
    <rPh sb="0" eb="3">
      <t>コウコウセイ</t>
    </rPh>
    <phoneticPr fontId="2"/>
  </si>
  <si>
    <t>学生</t>
    <rPh sb="0" eb="2">
      <t>ガクセイ</t>
    </rPh>
    <phoneticPr fontId="2"/>
  </si>
  <si>
    <r>
      <t xml:space="preserve">一般
</t>
    </r>
    <r>
      <rPr>
        <sz val="8"/>
        <color theme="1"/>
        <rFont val="ＭＳ Ｐ明朝"/>
        <family val="1"/>
        <charset val="128"/>
      </rPr>
      <t>(25歳以上)</t>
    </r>
    <rPh sb="0" eb="2">
      <t>イッパン</t>
    </rPh>
    <rPh sb="6" eb="7">
      <t>サイ</t>
    </rPh>
    <rPh sb="7" eb="9">
      <t>イジョウ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</si>
  <si>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</si>
  <si>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</si>
  <si>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※定員45名(補助席含む)</t>
    <rPh sb="1" eb="3">
      <t>テイイン</t>
    </rPh>
    <rPh sb="5" eb="6">
      <t>メイ</t>
    </rPh>
    <rPh sb="7" eb="10">
      <t>ホジョセキ</t>
    </rPh>
    <rPh sb="10" eb="11">
      <t>フク</t>
    </rPh>
    <phoneticPr fontId="2"/>
  </si>
  <si>
    <t>【高校生・学生・勤労青少年】</t>
    <rPh sb="1" eb="4">
      <t>コウコウセイ</t>
    </rPh>
    <rPh sb="5" eb="7">
      <t>ガクセイ</t>
    </rPh>
    <rPh sb="8" eb="10">
      <t>キンロウ</t>
    </rPh>
    <rPh sb="10" eb="13">
      <t>セイショウネン</t>
    </rPh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</si>
  <si>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</si>
  <si>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</si>
  <si>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</si>
  <si>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※幼児・小中学生並びにその引率者または指導者は無料です。ただし、一般のバス会社の運転手は使用料がかかります。</t>
    <rPh sb="1" eb="3">
      <t>ヨウジ</t>
    </rPh>
    <rPh sb="4" eb="5">
      <t>ショウ</t>
    </rPh>
    <rPh sb="5" eb="8">
      <t>チュウガクセイ</t>
    </rPh>
    <rPh sb="8" eb="9">
      <t>ナラ</t>
    </rPh>
    <rPh sb="13" eb="16">
      <t>インソツシャ</t>
    </rPh>
    <rPh sb="19" eb="22">
      <t>シドウシャ</t>
    </rPh>
    <rPh sb="23" eb="25">
      <t>ムリョウ</t>
    </rPh>
    <rPh sb="32" eb="34">
      <t>イッパン</t>
    </rPh>
    <rPh sb="37" eb="39">
      <t>ガイシャ</t>
    </rPh>
    <rPh sb="40" eb="43">
      <t>ウンテンシュ</t>
    </rPh>
    <rPh sb="44" eb="47">
      <t>シヨウリョウ</t>
    </rPh>
    <phoneticPr fontId="2"/>
  </si>
  <si>
    <t>研修名</t>
    <rPh sb="0" eb="3">
      <t>ケンシュウメイ</t>
    </rPh>
    <phoneticPr fontId="2"/>
  </si>
  <si>
    <t>企画担当者
(連絡担当者)</t>
    <rPh sb="0" eb="5">
      <t>キカクタントウシャ</t>
    </rPh>
    <rPh sb="7" eb="12">
      <t>レンラクタントウシャ</t>
    </rPh>
    <phoneticPr fontId="2"/>
  </si>
  <si>
    <t>研修のねらい</t>
    <rPh sb="0" eb="2">
      <t>ケンシュウ</t>
    </rPh>
    <phoneticPr fontId="2"/>
  </si>
  <si>
    <t>備　考</t>
    <rPh sb="0" eb="1">
      <t>ビ</t>
    </rPh>
    <rPh sb="2" eb="3">
      <t>コウ</t>
    </rPh>
    <phoneticPr fontId="2"/>
  </si>
  <si>
    <t xml:space="preserve"> ◎領収書の内訳を選択して下さい</t>
    <rPh sb="2" eb="3">
      <t>リョウ</t>
    </rPh>
    <rPh sb="3" eb="4">
      <t>オサム</t>
    </rPh>
    <rPh sb="4" eb="5">
      <t>ショ</t>
    </rPh>
    <rPh sb="6" eb="7">
      <t>ナイ</t>
    </rPh>
    <rPh sb="7" eb="8">
      <t>ワケ</t>
    </rPh>
    <rPh sb="9" eb="10">
      <t>セン</t>
    </rPh>
    <rPh sb="10" eb="11">
      <t>タク</t>
    </rPh>
    <rPh sb="13" eb="14">
      <t>クダ</t>
    </rPh>
    <phoneticPr fontId="18"/>
  </si>
  <si>
    <t>使用料の
領収書</t>
    <rPh sb="0" eb="3">
      <t>シヨウリョウ</t>
    </rPh>
    <rPh sb="5" eb="8">
      <t>リョウシュウショ</t>
    </rPh>
    <phoneticPr fontId="18"/>
  </si>
  <si>
    <t>【 一　般 】　※バス会社の運転手がいる場合はこちらに入力してください。</t>
    <rPh sb="2" eb="3">
      <t>イチ</t>
    </rPh>
    <rPh sb="4" eb="5">
      <t>ハン</t>
    </rPh>
    <rPh sb="11" eb="13">
      <t>ガイシャ</t>
    </rPh>
    <rPh sb="14" eb="17">
      <t>ウンテンシュ</t>
    </rPh>
    <rPh sb="20" eb="22">
      <t>バアイ</t>
    </rPh>
    <rPh sb="27" eb="29">
      <t>ニュウリョク</t>
    </rPh>
    <phoneticPr fontId="2"/>
  </si>
  <si>
    <t>合 計 (A)</t>
    <rPh sb="0" eb="1">
      <t>ゴウ</t>
    </rPh>
    <rPh sb="2" eb="3">
      <t>ケイ</t>
    </rPh>
    <phoneticPr fontId="2"/>
  </si>
  <si>
    <t>合 計 (B)</t>
    <rPh sb="0" eb="1">
      <t>ゴウ</t>
    </rPh>
    <rPh sb="2" eb="3">
      <t>ケイ</t>
    </rPh>
    <phoneticPr fontId="2"/>
  </si>
  <si>
    <r>
      <t xml:space="preserve">高校生以上の
使用料金
</t>
    </r>
    <r>
      <rPr>
        <sz val="9"/>
        <color theme="1"/>
        <rFont val="ＭＳ Ｐ明朝"/>
        <family val="1"/>
        <charset val="128"/>
      </rPr>
      <t xml:space="preserve">
幼   児　　</t>
    </r>
    <r>
      <rPr>
        <sz val="9"/>
        <color theme="0"/>
        <rFont val="ＭＳ Ｐ明朝"/>
        <family val="1"/>
        <charset val="128"/>
      </rPr>
      <t>＊</t>
    </r>
    <r>
      <rPr>
        <sz val="9"/>
        <color theme="1"/>
        <rFont val="ＭＳ Ｐ明朝"/>
        <family val="1"/>
        <charset val="128"/>
      </rPr>
      <t xml:space="preserve">
小学生　　が
中学生　　</t>
    </r>
    <r>
      <rPr>
        <sz val="9"/>
        <color theme="0"/>
        <rFont val="ＭＳ Ｐ明朝"/>
        <family val="1"/>
        <charset val="128"/>
      </rPr>
      <t>＊</t>
    </r>
    <r>
      <rPr>
        <sz val="9"/>
        <color theme="1"/>
        <rFont val="ＭＳ Ｐ明朝"/>
        <family val="1"/>
        <charset val="128"/>
      </rPr>
      <t xml:space="preserve">
主体の団体は
記入しない。</t>
    </r>
    <r>
      <rPr>
        <sz val="9"/>
        <color theme="0"/>
        <rFont val="ＭＳ Ｐ明朝"/>
        <family val="1"/>
        <charset val="128"/>
      </rPr>
      <t>*</t>
    </r>
    <rPh sb="0" eb="5">
      <t>コウコウセイイジョウ</t>
    </rPh>
    <rPh sb="7" eb="11">
      <t>シヨウリョウキン</t>
    </rPh>
    <rPh sb="14" eb="15">
      <t>ヨウ</t>
    </rPh>
    <rPh sb="18" eb="19">
      <t>コ</t>
    </rPh>
    <rPh sb="23" eb="26">
      <t>ショウガクセイ</t>
    </rPh>
    <rPh sb="30" eb="33">
      <t>チュウガクセイ</t>
    </rPh>
    <rPh sb="37" eb="39">
      <t>シュタイ</t>
    </rPh>
    <rPh sb="40" eb="42">
      <t>ダンタイ</t>
    </rPh>
    <rPh sb="44" eb="46">
      <t>キニュウ</t>
    </rPh>
    <phoneticPr fontId="2"/>
  </si>
  <si>
    <t>陸中様式　１</t>
    <rPh sb="0" eb="2">
      <t>リクチュウ</t>
    </rPh>
    <rPh sb="2" eb="3">
      <t>サマ</t>
    </rPh>
    <rPh sb="3" eb="4">
      <t>シキ</t>
    </rPh>
    <phoneticPr fontId="22"/>
  </si>
  <si>
    <t>団体名</t>
    <rPh sb="0" eb="2">
      <t>ダンタイ</t>
    </rPh>
    <rPh sb="2" eb="3">
      <t>メイ</t>
    </rPh>
    <phoneticPr fontId="22"/>
  </si>
  <si>
    <t>往
路</t>
    <rPh sb="0" eb="1">
      <t>オウ</t>
    </rPh>
    <rPh sb="2" eb="3">
      <t>ロ</t>
    </rPh>
    <phoneticPr fontId="22"/>
  </si>
  <si>
    <t>乗車場所</t>
    <rPh sb="0" eb="2">
      <t>ジョウシャ</t>
    </rPh>
    <rPh sb="2" eb="4">
      <t>バショ</t>
    </rPh>
    <phoneticPr fontId="22"/>
  </si>
  <si>
    <t>復
路</t>
    <rPh sb="0" eb="1">
      <t>サカエ</t>
    </rPh>
    <rPh sb="2" eb="3">
      <t>ロ</t>
    </rPh>
    <phoneticPr fontId="22"/>
  </si>
  <si>
    <t>降車場所</t>
    <rPh sb="0" eb="2">
      <t>コウシャ</t>
    </rPh>
    <rPh sb="2" eb="4">
      <t>バショ</t>
    </rPh>
    <phoneticPr fontId="22"/>
  </si>
  <si>
    <t>学校等出発</t>
    <rPh sb="0" eb="3">
      <t>ガッコウトウ</t>
    </rPh>
    <rPh sb="3" eb="5">
      <t>シュッパツ</t>
    </rPh>
    <phoneticPr fontId="22"/>
  </si>
  <si>
    <t>時</t>
    <rPh sb="0" eb="1">
      <t>ジ</t>
    </rPh>
    <phoneticPr fontId="22"/>
  </si>
  <si>
    <t>分</t>
    <rPh sb="0" eb="1">
      <t>フン</t>
    </rPh>
    <phoneticPr fontId="22"/>
  </si>
  <si>
    <t>青少年の家発</t>
    <rPh sb="0" eb="3">
      <t>セイショウネン</t>
    </rPh>
    <rPh sb="4" eb="5">
      <t>イエ</t>
    </rPh>
    <rPh sb="5" eb="6">
      <t>ハツ</t>
    </rPh>
    <phoneticPr fontId="22"/>
  </si>
  <si>
    <t>◇ 利用日の日時，活動内容等を入力・リストから選択してください。</t>
    <rPh sb="2" eb="4">
      <t>リヨウ</t>
    </rPh>
    <rPh sb="4" eb="5">
      <t>ビ</t>
    </rPh>
    <rPh sb="6" eb="8">
      <t>ニチジ</t>
    </rPh>
    <rPh sb="9" eb="11">
      <t>カツドウ</t>
    </rPh>
    <rPh sb="11" eb="13">
      <t>ナイヨウ</t>
    </rPh>
    <rPh sb="13" eb="14">
      <t>ナド</t>
    </rPh>
    <rPh sb="15" eb="17">
      <t>ニュウリョク</t>
    </rPh>
    <rPh sb="23" eb="25">
      <t>センタク</t>
    </rPh>
    <phoneticPr fontId="22"/>
  </si>
  <si>
    <t>日</t>
    <rPh sb="0" eb="1">
      <t>ヒ</t>
    </rPh>
    <phoneticPr fontId="22"/>
  </si>
  <si>
    <t>時間帯</t>
    <rPh sb="0" eb="3">
      <t>ジカンタイ</t>
    </rPh>
    <phoneticPr fontId="22"/>
  </si>
  <si>
    <r>
      <t>活動内容</t>
    </r>
    <r>
      <rPr>
        <sz val="9"/>
        <rFont val="ＭＳ 明朝"/>
        <family val="1"/>
        <charset val="128"/>
      </rPr>
      <t>（リストから選択・入力）</t>
    </r>
    <rPh sb="0" eb="4">
      <t>カツドウナイヨウ</t>
    </rPh>
    <rPh sb="10" eb="12">
      <t>センタク</t>
    </rPh>
    <rPh sb="13" eb="15">
      <t>ニュウリョク</t>
    </rPh>
    <phoneticPr fontId="22"/>
  </si>
  <si>
    <t>備考</t>
    <rPh sb="0" eb="2">
      <t>ビコウ</t>
    </rPh>
    <phoneticPr fontId="22"/>
  </si>
  <si>
    <r>
      <t>入所式</t>
    </r>
    <r>
      <rPr>
        <sz val="10"/>
        <rFont val="ＭＳ Ｐ明朝"/>
        <family val="1"/>
        <charset val="128"/>
      </rPr>
      <t>（オリエンテーション）</t>
    </r>
    <rPh sb="0" eb="2">
      <t>ニュウショ</t>
    </rPh>
    <rPh sb="2" eb="3">
      <t>シキ</t>
    </rPh>
    <phoneticPr fontId="22"/>
  </si>
  <si>
    <t>～</t>
    <phoneticPr fontId="22"/>
  </si>
  <si>
    <t>所員あいさつ☞</t>
    <rPh sb="0" eb="2">
      <t>ショイン</t>
    </rPh>
    <phoneticPr fontId="22"/>
  </si>
  <si>
    <t>午前
プログラム</t>
    <rPh sb="0" eb="2">
      <t>ゴゼン</t>
    </rPh>
    <phoneticPr fontId="22"/>
  </si>
  <si>
    <t>昼食</t>
    <rPh sb="0" eb="2">
      <t>チュウショク</t>
    </rPh>
    <phoneticPr fontId="22"/>
  </si>
  <si>
    <t>名</t>
    <rPh sb="0" eb="1">
      <t>メイ</t>
    </rPh>
    <phoneticPr fontId="22"/>
  </si>
  <si>
    <t>午後
プログラム</t>
    <rPh sb="0" eb="2">
      <t>ゴゴ</t>
    </rPh>
    <phoneticPr fontId="22"/>
  </si>
  <si>
    <t>夕食</t>
    <rPh sb="0" eb="2">
      <t>ユウショク</t>
    </rPh>
    <phoneticPr fontId="22"/>
  </si>
  <si>
    <t>夜
プログラム</t>
    <rPh sb="0" eb="1">
      <t>ヨル</t>
    </rPh>
    <phoneticPr fontId="22"/>
  </si>
  <si>
    <t>朝食</t>
    <rPh sb="0" eb="2">
      <t>チョウショク</t>
    </rPh>
    <phoneticPr fontId="22"/>
  </si>
  <si>
    <t>　</t>
    <phoneticPr fontId="22"/>
  </si>
  <si>
    <t>退所点検</t>
    <rPh sb="0" eb="2">
      <t>タイショ</t>
    </rPh>
    <rPh sb="2" eb="4">
      <t>テンケン</t>
    </rPh>
    <phoneticPr fontId="22"/>
  </si>
  <si>
    <t>各部屋の代表者と宿泊部屋の点検</t>
    <rPh sb="0" eb="3">
      <t>カクヘヤ</t>
    </rPh>
    <rPh sb="4" eb="7">
      <t>ダイヒョウシャ</t>
    </rPh>
    <rPh sb="8" eb="12">
      <t>シュクハクベヤ</t>
    </rPh>
    <rPh sb="13" eb="15">
      <t>テンケン</t>
    </rPh>
    <phoneticPr fontId="22"/>
  </si>
  <si>
    <t>　　退所式</t>
    <rPh sb="2" eb="4">
      <t>タイショ</t>
    </rPh>
    <rPh sb="4" eb="5">
      <t>シキ</t>
    </rPh>
    <phoneticPr fontId="22"/>
  </si>
  <si>
    <r>
      <t>◇</t>
    </r>
    <r>
      <rPr>
        <sz val="11"/>
        <color theme="1"/>
        <rFont val="ＭＳ ゴシック"/>
        <family val="3"/>
        <charset val="128"/>
      </rPr>
      <t>該当するものをリストから選択または、</t>
    </r>
    <r>
      <rPr>
        <sz val="11"/>
        <rFont val="ＭＳ ゴシック"/>
        <family val="3"/>
        <charset val="128"/>
      </rPr>
      <t>個数を入力してください。</t>
    </r>
    <rPh sb="1" eb="3">
      <t>ガイトウ</t>
    </rPh>
    <rPh sb="13" eb="15">
      <t>センタク</t>
    </rPh>
    <rPh sb="19" eb="21">
      <t>コスウ</t>
    </rPh>
    <rPh sb="22" eb="24">
      <t>ニュウリョク</t>
    </rPh>
    <phoneticPr fontId="22"/>
  </si>
  <si>
    <t>セット</t>
    <phoneticPr fontId="22"/>
  </si>
  <si>
    <t>ウォークラリー</t>
    <phoneticPr fontId="22"/>
  </si>
  <si>
    <t>グループ</t>
    <phoneticPr fontId="22"/>
  </si>
  <si>
    <t>アニマルハンティング</t>
    <phoneticPr fontId="22"/>
  </si>
  <si>
    <t>鯨山登山の雨天プログラム</t>
    <rPh sb="0" eb="2">
      <t>クジラヤマ</t>
    </rPh>
    <rPh sb="2" eb="4">
      <t>トザン</t>
    </rPh>
    <rPh sb="5" eb="7">
      <t>ウテン</t>
    </rPh>
    <phoneticPr fontId="22"/>
  </si>
  <si>
    <t>③</t>
    <phoneticPr fontId="22"/>
  </si>
  <si>
    <t>ニュースポーツ
レクリエーション</t>
    <phoneticPr fontId="22"/>
  </si>
  <si>
    <t>個数</t>
    <rPh sb="0" eb="2">
      <t>コスウ</t>
    </rPh>
    <phoneticPr fontId="22"/>
  </si>
  <si>
    <t>個</t>
    <rPh sb="0" eb="1">
      <t>コ</t>
    </rPh>
    <phoneticPr fontId="22"/>
  </si>
  <si>
    <t>※創作活動のクリスマスリースとお正月リースは １１月～１２月限定のメニューになります。</t>
    <rPh sb="1" eb="5">
      <t>ソウサクカツドウ</t>
    </rPh>
    <phoneticPr fontId="22"/>
  </si>
  <si>
    <t>陸中様式 ２</t>
    <rPh sb="0" eb="4">
      <t>リクチュウヨウシキ</t>
    </rPh>
    <phoneticPr fontId="2"/>
  </si>
  <si>
    <t>No</t>
    <phoneticPr fontId="2"/>
  </si>
  <si>
    <t>氏  名</t>
    <rPh sb="0" eb="1">
      <t>シ</t>
    </rPh>
    <rPh sb="3" eb="4">
      <t>ナ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</si>
  <si>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</si>
  <si>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</si>
  <si>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①</t>
    <phoneticPr fontId="2"/>
  </si>
  <si>
    <t>※ウイルス性疾患等に感染した場合、追跡調査のため利用者の住所・連絡先等を提出していただくことがあります。その際の担当者が企画担当者と異なる場合は、下記に氏名と・連絡先をご記入ください。</t>
    <phoneticPr fontId="2"/>
  </si>
  <si>
    <t>氏　名</t>
    <rPh sb="0" eb="1">
      <t>シ</t>
    </rPh>
    <rPh sb="2" eb="3">
      <t>ナ</t>
    </rPh>
    <phoneticPr fontId="2"/>
  </si>
  <si>
    <t>連絡先TEL</t>
    <rPh sb="0" eb="3">
      <t>レンラクサキ</t>
    </rPh>
    <phoneticPr fontId="2"/>
  </si>
  <si>
    <t>—</t>
    <phoneticPr fontId="2"/>
  </si>
  <si>
    <t>陸中様式 ３－１</t>
    <rPh sb="0" eb="4">
      <t>リクチュウヨウシキ</t>
    </rPh>
    <phoneticPr fontId="18"/>
  </si>
  <si>
    <t>食事数申込書</t>
    <rPh sb="0" eb="3">
      <t>ショクジスウ</t>
    </rPh>
    <rPh sb="3" eb="6">
      <t>モウシコミショ</t>
    </rPh>
    <phoneticPr fontId="18"/>
  </si>
  <si>
    <t>団　体　名</t>
    <rPh sb="0" eb="1">
      <t>ダン</t>
    </rPh>
    <rPh sb="2" eb="3">
      <t>カラダ</t>
    </rPh>
    <rPh sb="4" eb="5">
      <t>ナ</t>
    </rPh>
    <phoneticPr fontId="18"/>
  </si>
  <si>
    <t>連絡担当者</t>
    <rPh sb="0" eb="5">
      <t>レンラクタントウシャ</t>
    </rPh>
    <phoneticPr fontId="18"/>
  </si>
  <si>
    <t>電話番号</t>
    <rPh sb="0" eb="4">
      <t>デンワバンゴウ</t>
    </rPh>
    <phoneticPr fontId="18"/>
  </si>
  <si>
    <t>月 日</t>
    <rPh sb="0" eb="1">
      <t>ツキ</t>
    </rPh>
    <rPh sb="2" eb="3">
      <t>ヒ</t>
    </rPh>
    <phoneticPr fontId="18"/>
  </si>
  <si>
    <t>朝　食</t>
    <rPh sb="0" eb="1">
      <t>アサ</t>
    </rPh>
    <rPh sb="2" eb="3">
      <t>ショク</t>
    </rPh>
    <phoneticPr fontId="18"/>
  </si>
  <si>
    <t>昼　食</t>
    <rPh sb="0" eb="1">
      <t>ヒル</t>
    </rPh>
    <rPh sb="2" eb="3">
      <t>ショク</t>
    </rPh>
    <phoneticPr fontId="18"/>
  </si>
  <si>
    <t>夕　食</t>
    <rPh sb="0" eb="1">
      <t>ユウ</t>
    </rPh>
    <rPh sb="2" eb="3">
      <t>ショク</t>
    </rPh>
    <phoneticPr fontId="18"/>
  </si>
  <si>
    <t>小学生以下</t>
    <rPh sb="0" eb="3">
      <t>ショウガクセイ</t>
    </rPh>
    <rPh sb="3" eb="5">
      <t>イカ</t>
    </rPh>
    <phoneticPr fontId="18"/>
  </si>
  <si>
    <t>中学生以上</t>
    <rPh sb="0" eb="5">
      <t>チュウガクセイイジョウ</t>
    </rPh>
    <phoneticPr fontId="18"/>
  </si>
  <si>
    <t>名</t>
    <rPh sb="0" eb="1">
      <t>メイ</t>
    </rPh>
    <phoneticPr fontId="18"/>
  </si>
  <si>
    <t>引率者</t>
    <rPh sb="0" eb="2">
      <t>インソツ</t>
    </rPh>
    <rPh sb="2" eb="3">
      <t>モノ</t>
    </rPh>
    <phoneticPr fontId="18"/>
  </si>
  <si>
    <t>合　計</t>
    <rPh sb="0" eb="1">
      <t>ア</t>
    </rPh>
    <rPh sb="2" eb="3">
      <t>ケイ</t>
    </rPh>
    <phoneticPr fontId="18"/>
  </si>
  <si>
    <t>食物アレルギーの方は</t>
    <rPh sb="0" eb="2">
      <t>ショクモツ</t>
    </rPh>
    <rPh sb="8" eb="9">
      <t>カタ</t>
    </rPh>
    <phoneticPr fontId="18"/>
  </si>
  <si>
    <t>人</t>
    <rPh sb="0" eb="1">
      <t>ニン</t>
    </rPh>
    <phoneticPr fontId="18"/>
  </si>
  <si>
    <t>⇒該当の方の「食物アレルギー調査票（様式６）」を提出してください</t>
    <rPh sb="1" eb="3">
      <t>ガイトウ</t>
    </rPh>
    <rPh sb="4" eb="5">
      <t>カタ</t>
    </rPh>
    <rPh sb="7" eb="9">
      <t>ショクモツ</t>
    </rPh>
    <rPh sb="14" eb="17">
      <t>チョウサヒョウ</t>
    </rPh>
    <rPh sb="18" eb="20">
      <t>ヨウシキ</t>
    </rPh>
    <rPh sb="24" eb="26">
      <t>テイシュツ</t>
    </rPh>
    <phoneticPr fontId="18"/>
  </si>
  <si>
    <t>③ 野外炊事</t>
    <rPh sb="2" eb="6">
      <t>ヤガイスイジ</t>
    </rPh>
    <phoneticPr fontId="18"/>
  </si>
  <si>
    <t>月</t>
    <rPh sb="0" eb="1">
      <t>ガツ</t>
    </rPh>
    <phoneticPr fontId="18"/>
  </si>
  <si>
    <t>日</t>
    <rPh sb="0" eb="1">
      <t>ニチ</t>
    </rPh>
    <phoneticPr fontId="18"/>
  </si>
  <si>
    <t>昼食 か 夕食 の希望を選択→</t>
    <rPh sb="0" eb="2">
      <t>チュウショク</t>
    </rPh>
    <rPh sb="5" eb="7">
      <t>ユウショク</t>
    </rPh>
    <rPh sb="9" eb="11">
      <t>キボウ</t>
    </rPh>
    <rPh sb="12" eb="14">
      <t>センタク</t>
    </rPh>
    <phoneticPr fontId="18"/>
  </si>
  <si>
    <t>メニュー</t>
    <phoneticPr fontId="18"/>
  </si>
  <si>
    <r>
      <t>人班</t>
    </r>
    <r>
      <rPr>
        <b/>
        <sz val="10"/>
        <color theme="1"/>
        <rFont val="ＭＳ 明朝"/>
        <family val="1"/>
        <charset val="128"/>
      </rPr>
      <t>×</t>
    </r>
    <rPh sb="0" eb="1">
      <t>ヒト</t>
    </rPh>
    <rPh sb="1" eb="2">
      <t>ハン</t>
    </rPh>
    <phoneticPr fontId="18"/>
  </si>
  <si>
    <t>班</t>
    <rPh sb="0" eb="1">
      <t>ハン</t>
    </rPh>
    <phoneticPr fontId="18"/>
  </si>
  <si>
    <r>
      <t>人班</t>
    </r>
    <r>
      <rPr>
        <b/>
        <sz val="10"/>
        <color theme="1"/>
        <rFont val="ＭＳ 明朝"/>
        <family val="1"/>
        <charset val="128"/>
      </rPr>
      <t>×</t>
    </r>
    <rPh sb="0" eb="1">
      <t>ニン</t>
    </rPh>
    <rPh sb="1" eb="2">
      <t>ハン</t>
    </rPh>
    <phoneticPr fontId="18"/>
  </si>
  <si>
    <t>合 計</t>
    <rPh sb="0" eb="1">
      <t>ア</t>
    </rPh>
    <rPh sb="2" eb="3">
      <t>ケイ</t>
    </rPh>
    <phoneticPr fontId="18"/>
  </si>
  <si>
    <t>種　類</t>
    <rPh sb="0" eb="1">
      <t>シュ</t>
    </rPh>
    <rPh sb="2" eb="3">
      <t>タグイ</t>
    </rPh>
    <phoneticPr fontId="18"/>
  </si>
  <si>
    <t>注文数：</t>
    <rPh sb="0" eb="3">
      <t>チュウモンスウ</t>
    </rPh>
    <phoneticPr fontId="18"/>
  </si>
  <si>
    <t>本</t>
    <rPh sb="0" eb="1">
      <t>ホン</t>
    </rPh>
    <phoneticPr fontId="18"/>
  </si>
  <si>
    <t>　</t>
    <phoneticPr fontId="18"/>
  </si>
  <si>
    <t>受取日時</t>
    <rPh sb="0" eb="2">
      <t>ウケトリ</t>
    </rPh>
    <rPh sb="2" eb="4">
      <t>ニチジ</t>
    </rPh>
    <phoneticPr fontId="18"/>
  </si>
  <si>
    <t>日</t>
    <rPh sb="0" eb="1">
      <t>ヒ</t>
    </rPh>
    <phoneticPr fontId="18"/>
  </si>
  <si>
    <t>時</t>
    <rPh sb="0" eb="1">
      <t>ジ</t>
    </rPh>
    <phoneticPr fontId="18"/>
  </si>
  <si>
    <t>分</t>
    <rPh sb="0" eb="1">
      <t>フン</t>
    </rPh>
    <phoneticPr fontId="18"/>
  </si>
  <si>
    <t xml:space="preserve"> ○領収書の内訳を選択して下さい（選択してください）</t>
    <rPh sb="2" eb="3">
      <t>リョウ</t>
    </rPh>
    <rPh sb="3" eb="4">
      <t>オサム</t>
    </rPh>
    <rPh sb="4" eb="5">
      <t>ショ</t>
    </rPh>
    <rPh sb="6" eb="7">
      <t>ナイ</t>
    </rPh>
    <rPh sb="7" eb="8">
      <t>ワケ</t>
    </rPh>
    <rPh sb="9" eb="10">
      <t>セン</t>
    </rPh>
    <rPh sb="10" eb="11">
      <t>タク</t>
    </rPh>
    <rPh sb="13" eb="14">
      <t>クダ</t>
    </rPh>
    <rPh sb="17" eb="19">
      <t>センタク</t>
    </rPh>
    <phoneticPr fontId="18"/>
  </si>
  <si>
    <t>入力のうえ、ＦＡＸかメールでご提出ください。</t>
    <rPh sb="0" eb="2">
      <t>ニュウリョク</t>
    </rPh>
    <rPh sb="15" eb="17">
      <t>テイシュツ</t>
    </rPh>
    <phoneticPr fontId="18"/>
  </si>
  <si>
    <t>陸中様式 ６</t>
    <rPh sb="0" eb="4">
      <t>リクチュウヨウシキ</t>
    </rPh>
    <phoneticPr fontId="18"/>
  </si>
  <si>
    <t>食物アレルギー調査書</t>
    <rPh sb="0" eb="2">
      <t>ショクモツ</t>
    </rPh>
    <rPh sb="7" eb="10">
      <t>チョウサショ</t>
    </rPh>
    <phoneticPr fontId="18"/>
  </si>
  <si>
    <t xml:space="preserve"> 団体名</t>
    <rPh sb="1" eb="4">
      <t>ダンタイメイ</t>
    </rPh>
    <phoneticPr fontId="18"/>
  </si>
  <si>
    <t>ふりがな</t>
    <phoneticPr fontId="18"/>
  </si>
  <si>
    <t>本人の名前</t>
    <rPh sb="0" eb="2">
      <t>ホンニン</t>
    </rPh>
    <rPh sb="3" eb="5">
      <t>ナマエ</t>
    </rPh>
    <phoneticPr fontId="18"/>
  </si>
  <si>
    <t>保護者の連絡先</t>
    <rPh sb="0" eb="3">
      <t>ホゴシャ</t>
    </rPh>
    <rPh sb="4" eb="7">
      <t>レンラクサキ</t>
    </rPh>
    <phoneticPr fontId="18"/>
  </si>
  <si>
    <r>
      <t>利用する日</t>
    </r>
    <r>
      <rPr>
        <b/>
        <sz val="12"/>
        <color theme="1"/>
        <rFont val="ＭＳ Ｐ明朝"/>
        <family val="1"/>
        <charset val="128"/>
      </rPr>
      <t>：</t>
    </r>
    <rPh sb="0" eb="2">
      <t>リヨウ</t>
    </rPh>
    <rPh sb="4" eb="5">
      <t>ヒ</t>
    </rPh>
    <phoneticPr fontId="18"/>
  </si>
  <si>
    <t>～</t>
    <phoneticPr fontId="18"/>
  </si>
  <si>
    <t>鶏卵</t>
    <rPh sb="0" eb="2">
      <t>ケイラン</t>
    </rPh>
    <phoneticPr fontId="18"/>
  </si>
  <si>
    <t>小麦</t>
    <rPh sb="0" eb="2">
      <t>コムギ</t>
    </rPh>
    <phoneticPr fontId="18"/>
  </si>
  <si>
    <t>大豆</t>
    <rPh sb="0" eb="2">
      <t>ダイズ</t>
    </rPh>
    <phoneticPr fontId="18"/>
  </si>
  <si>
    <t>ゴマ</t>
    <phoneticPr fontId="18"/>
  </si>
  <si>
    <t>エビ</t>
    <phoneticPr fontId="18"/>
  </si>
  <si>
    <t>カニ</t>
    <phoneticPr fontId="18"/>
  </si>
  <si>
    <t>クルミ</t>
    <phoneticPr fontId="18"/>
  </si>
  <si>
    <t>ピーナッツ</t>
    <phoneticPr fontId="18"/>
  </si>
  <si>
    <t>イカ</t>
    <phoneticPr fontId="18"/>
  </si>
  <si>
    <t>タコ</t>
    <phoneticPr fontId="18"/>
  </si>
  <si>
    <t>ホタテ</t>
    <phoneticPr fontId="18"/>
  </si>
  <si>
    <t>サバ</t>
    <phoneticPr fontId="18"/>
  </si>
  <si>
    <t>サケ</t>
    <phoneticPr fontId="18"/>
  </si>
  <si>
    <t>タラ</t>
    <phoneticPr fontId="18"/>
  </si>
  <si>
    <t>鶏肉</t>
    <rPh sb="0" eb="2">
      <t>トリニク</t>
    </rPh>
    <phoneticPr fontId="18"/>
  </si>
  <si>
    <t>牛肉</t>
    <rPh sb="0" eb="2">
      <t>ギュウニク</t>
    </rPh>
    <phoneticPr fontId="18"/>
  </si>
  <si>
    <t>豚肉</t>
    <rPh sb="0" eb="2">
      <t>ブタニク</t>
    </rPh>
    <phoneticPr fontId="18"/>
  </si>
  <si>
    <t>バナナ</t>
    <phoneticPr fontId="18"/>
  </si>
  <si>
    <t>その他</t>
    <rPh sb="2" eb="3">
      <t>タ</t>
    </rPh>
    <phoneticPr fontId="18"/>
  </si>
  <si>
    <t>■上記のアレルゲンNoを入力し、除去の程度と摂食時に起こりうる症状にチェック ☑ を入れてください。</t>
    <rPh sb="1" eb="3">
      <t>ジョウキ</t>
    </rPh>
    <rPh sb="12" eb="14">
      <t>ニュウリョク</t>
    </rPh>
    <phoneticPr fontId="18"/>
  </si>
  <si>
    <t>アレルゲン</t>
    <phoneticPr fontId="18"/>
  </si>
  <si>
    <t>除去の程度</t>
    <rPh sb="0" eb="2">
      <t>ジョキョ</t>
    </rPh>
    <rPh sb="3" eb="5">
      <t>テイド</t>
    </rPh>
    <phoneticPr fontId="18"/>
  </si>
  <si>
    <t>摂食時に起こりうる症状</t>
    <rPh sb="0" eb="3">
      <t>セッショクジ</t>
    </rPh>
    <rPh sb="4" eb="5">
      <t>オ</t>
    </rPh>
    <rPh sb="9" eb="11">
      <t>ショウジョウ</t>
    </rPh>
    <phoneticPr fontId="18"/>
  </si>
  <si>
    <t>備　考</t>
    <rPh sb="0" eb="1">
      <t>ビ</t>
    </rPh>
    <rPh sb="2" eb="3">
      <t>コウ</t>
    </rPh>
    <phoneticPr fontId="18"/>
  </si>
  <si>
    <t xml:space="preserve"> 完全除去</t>
    <rPh sb="1" eb="3">
      <t>カンゼン</t>
    </rPh>
    <rPh sb="3" eb="5">
      <t>ジョキョ</t>
    </rPh>
    <phoneticPr fontId="18"/>
  </si>
  <si>
    <t xml:space="preserve"> 発赤、じん麻疹、湿疹など皮膚症状</t>
    <rPh sb="1" eb="2">
      <t>ハツ</t>
    </rPh>
    <rPh sb="2" eb="3">
      <t>アカ</t>
    </rPh>
    <rPh sb="6" eb="8">
      <t>ハシカ</t>
    </rPh>
    <rPh sb="9" eb="11">
      <t>シッシン</t>
    </rPh>
    <rPh sb="13" eb="15">
      <t>ヒフ</t>
    </rPh>
    <rPh sb="15" eb="17">
      <t>ショウジョウ</t>
    </rPh>
    <phoneticPr fontId="18"/>
  </si>
  <si>
    <t xml:space="preserve"> 咳、喘鳴など呼吸器症状</t>
    <rPh sb="1" eb="2">
      <t>セキ</t>
    </rPh>
    <rPh sb="3" eb="4">
      <t>ゼン</t>
    </rPh>
    <rPh sb="4" eb="5">
      <t>ナ</t>
    </rPh>
    <rPh sb="7" eb="10">
      <t>コキュウキ</t>
    </rPh>
    <rPh sb="10" eb="12">
      <t>ショウジョウ</t>
    </rPh>
    <phoneticPr fontId="18"/>
  </si>
  <si>
    <t xml:space="preserve"> 加熱すれば可</t>
    <rPh sb="1" eb="3">
      <t>カネツ</t>
    </rPh>
    <rPh sb="6" eb="7">
      <t>カ</t>
    </rPh>
    <phoneticPr fontId="18"/>
  </si>
  <si>
    <t xml:space="preserve"> 腹痛、嘔吐など消化器症状</t>
    <rPh sb="1" eb="3">
      <t>フクツウ</t>
    </rPh>
    <rPh sb="4" eb="6">
      <t>オウト</t>
    </rPh>
    <rPh sb="8" eb="11">
      <t>ショウカキ</t>
    </rPh>
    <rPh sb="11" eb="13">
      <t>ショウジョウ</t>
    </rPh>
    <phoneticPr fontId="18"/>
  </si>
  <si>
    <t xml:space="preserve"> その他</t>
    <rPh sb="3" eb="4">
      <t>タ</t>
    </rPh>
    <phoneticPr fontId="18"/>
  </si>
  <si>
    <t xml:space="preserve"> アナフィラキシーなど全身症状</t>
    <rPh sb="11" eb="13">
      <t>ゼンシン</t>
    </rPh>
    <rPh sb="13" eb="15">
      <t>ショウジョウ</t>
    </rPh>
    <phoneticPr fontId="18"/>
  </si>
  <si>
    <t>（　　　　　　　）</t>
    <phoneticPr fontId="18"/>
  </si>
  <si>
    <t xml:space="preserve"> その他　（　　　　　　　　　　　　　　）</t>
    <rPh sb="3" eb="4">
      <t>タ</t>
    </rPh>
    <phoneticPr fontId="18"/>
  </si>
  <si>
    <r>
      <t xml:space="preserve">←ベジタリアンの方はチェック </t>
    </r>
    <r>
      <rPr>
        <sz val="10"/>
        <color rgb="FFFF0000"/>
        <rFont val="Segoe UI Symbol"/>
        <family val="2"/>
      </rPr>
      <t>☑</t>
    </r>
    <r>
      <rPr>
        <sz val="10"/>
        <color rgb="FFFF0000"/>
        <rFont val="HGPｺﾞｼｯｸE"/>
        <family val="3"/>
        <charset val="128"/>
      </rPr>
      <t xml:space="preserve"> を入れてください。下の欄に野菜以外で食べられるものがあればご記入ください。</t>
    </r>
    <rPh sb="26" eb="27">
      <t>シタ</t>
    </rPh>
    <rPh sb="28" eb="29">
      <t>ラン</t>
    </rPh>
    <phoneticPr fontId="18"/>
  </si>
  <si>
    <t>アレルギーの方が複数人いる場合は、シートをコピーしてお使いください。</t>
    <rPh sb="6" eb="7">
      <t>カタ</t>
    </rPh>
    <rPh sb="8" eb="10">
      <t>フクスウ</t>
    </rPh>
    <rPh sb="10" eb="11">
      <t>ニン</t>
    </rPh>
    <rPh sb="13" eb="15">
      <t>バアイ</t>
    </rPh>
    <rPh sb="27" eb="28">
      <t>ツカ</t>
    </rPh>
    <phoneticPr fontId="18"/>
  </si>
  <si>
    <t>職：</t>
    <rPh sb="0" eb="1">
      <t>ショク</t>
    </rPh>
    <phoneticPr fontId="2"/>
  </si>
  <si>
    <t>代 表 者　</t>
    <rPh sb="0" eb="1">
      <t>ヨ</t>
    </rPh>
    <rPh sb="2" eb="3">
      <t>ヒョウ</t>
    </rPh>
    <rPh sb="4" eb="5">
      <t>モノ</t>
    </rPh>
    <phoneticPr fontId="2"/>
  </si>
  <si>
    <t>氏名：</t>
    <rPh sb="0" eb="2">
      <t>シメイ</t>
    </rPh>
    <phoneticPr fontId="2"/>
  </si>
  <si>
    <t>交通手段</t>
    <rPh sb="0" eb="2">
      <t>コウツウ</t>
    </rPh>
    <rPh sb="2" eb="3">
      <t>テ</t>
    </rPh>
    <rPh sb="3" eb="4">
      <t>ダン</t>
    </rPh>
    <phoneticPr fontId="22"/>
  </si>
  <si>
    <t>① キャンプファイアの薪の購入</t>
    <rPh sb="11" eb="12">
      <t>マキ</t>
    </rPh>
    <rPh sb="13" eb="15">
      <t>コウニュウ</t>
    </rPh>
    <phoneticPr fontId="22"/>
  </si>
  <si>
    <t>大人(引率)の人数</t>
    <rPh sb="0" eb="2">
      <t>オトナ</t>
    </rPh>
    <rPh sb="3" eb="5">
      <t>インソツ</t>
    </rPh>
    <rPh sb="7" eb="9">
      <t>ニンズウ</t>
    </rPh>
    <phoneticPr fontId="2"/>
  </si>
  <si>
    <t>人</t>
    <rPh sb="0" eb="1">
      <t>ニン</t>
    </rPh>
    <phoneticPr fontId="2"/>
  </si>
  <si>
    <t>児童・生徒の人数</t>
    <rPh sb="0" eb="2">
      <t>ジドウ</t>
    </rPh>
    <rPh sb="3" eb="5">
      <t>セイト</t>
    </rPh>
    <rPh sb="6" eb="8">
      <t>ニンズウ</t>
    </rPh>
    <phoneticPr fontId="2"/>
  </si>
  <si>
    <t xml:space="preserve">雨天プログラム ： </t>
    <rPh sb="0" eb="2">
      <t>ウテン</t>
    </rPh>
    <phoneticPr fontId="22"/>
  </si>
  <si>
    <t>キャンプファイヤー雨天プログラム</t>
    <rPh sb="9" eb="11">
      <t>ウテン</t>
    </rPh>
    <phoneticPr fontId="22"/>
  </si>
  <si>
    <t>○宛名が団体名と異なる場合はご記入下さい</t>
    <rPh sb="15" eb="17">
      <t>キニュウ</t>
    </rPh>
    <phoneticPr fontId="18"/>
  </si>
  <si>
    <t>午前の活動</t>
    <rPh sb="0" eb="2">
      <t>ゴゼン</t>
    </rPh>
    <rPh sb="3" eb="5">
      <t>カツドウ</t>
    </rPh>
    <phoneticPr fontId="22"/>
  </si>
  <si>
    <t>午後の活動</t>
    <rPh sb="0" eb="2">
      <t>ゴゴ</t>
    </rPh>
    <rPh sb="3" eb="5">
      <t>カツドウ</t>
    </rPh>
    <phoneticPr fontId="22"/>
  </si>
  <si>
    <t>夜間活動</t>
    <rPh sb="0" eb="2">
      <t>ヤカン</t>
    </rPh>
    <rPh sb="2" eb="4">
      <t>カツドウ</t>
    </rPh>
    <phoneticPr fontId="22"/>
  </si>
  <si>
    <t>活　　動　　日　　程　　表</t>
    <rPh sb="0" eb="1">
      <t>カツ</t>
    </rPh>
    <rPh sb="3" eb="4">
      <t>ドウ</t>
    </rPh>
    <rPh sb="6" eb="7">
      <t>ヒ</t>
    </rPh>
    <rPh sb="9" eb="10">
      <t>ホド</t>
    </rPh>
    <rPh sb="12" eb="13">
      <t>ヒョウ</t>
    </rPh>
    <phoneticPr fontId="22"/>
  </si>
  <si>
    <r>
      <t>月</t>
    </r>
    <r>
      <rPr>
        <sz val="12"/>
        <color theme="0"/>
        <rFont val="ＭＳ 明朝"/>
        <family val="1"/>
        <charset val="128"/>
      </rPr>
      <t>*</t>
    </r>
    <rPh sb="0" eb="1">
      <t>ガツ</t>
    </rPh>
    <phoneticPr fontId="2"/>
  </si>
  <si>
    <r>
      <t>日</t>
    </r>
    <r>
      <rPr>
        <sz val="12"/>
        <color theme="0"/>
        <rFont val="ＭＳ 明朝"/>
        <family val="1"/>
        <charset val="128"/>
      </rPr>
      <t>*</t>
    </r>
    <rPh sb="0" eb="1">
      <t>ニチ</t>
    </rPh>
    <phoneticPr fontId="2"/>
  </si>
  <si>
    <t>火起こし体験</t>
    <rPh sb="0" eb="2">
      <t>ヒオ</t>
    </rPh>
    <rPh sb="4" eb="6">
      <t>タイケン</t>
    </rPh>
    <phoneticPr fontId="22"/>
  </si>
  <si>
    <t>1セット 400円（2～6人程度）　追加購入可能</t>
    <rPh sb="8" eb="9">
      <t>エン</t>
    </rPh>
    <rPh sb="13" eb="14">
      <t>ニン</t>
    </rPh>
    <rPh sb="14" eb="16">
      <t>テイド</t>
    </rPh>
    <rPh sb="18" eb="24">
      <t>ツイカコウニュウカノウ</t>
    </rPh>
    <phoneticPr fontId="2"/>
  </si>
  <si>
    <t>※</t>
    <phoneticPr fontId="2"/>
  </si>
  <si>
    <r>
      <t>団</t>
    </r>
    <r>
      <rPr>
        <sz val="10"/>
        <color theme="1"/>
        <rFont val="ＭＳ ゴシック"/>
        <family val="3"/>
        <charset val="128"/>
      </rPr>
      <t xml:space="preserve"> </t>
    </r>
    <r>
      <rPr>
        <sz val="14"/>
        <color theme="1"/>
        <rFont val="ＭＳ ゴシック"/>
        <family val="3"/>
        <charset val="128"/>
      </rPr>
      <t>体</t>
    </r>
    <r>
      <rPr>
        <sz val="10"/>
        <color theme="1"/>
        <rFont val="ＭＳ ゴシック"/>
        <family val="3"/>
        <charset val="128"/>
      </rPr>
      <t xml:space="preserve"> </t>
    </r>
    <r>
      <rPr>
        <sz val="14"/>
        <color theme="1"/>
        <rFont val="ＭＳ ゴシック"/>
        <family val="3"/>
        <charset val="128"/>
      </rPr>
      <t>名</t>
    </r>
    <rPh sb="0" eb="1">
      <t>ダン</t>
    </rPh>
    <rPh sb="2" eb="3">
      <t>カラダ</t>
    </rPh>
    <rPh sb="4" eb="5">
      <t>ナ</t>
    </rPh>
    <phoneticPr fontId="2"/>
  </si>
  <si>
    <t>・連絡担当者及び引率責任者の方は、No1に記入をお願いします。
・小学生、中学生、高校生等は、学年欄に学年を記入、それ以外の方は※欄から役職等が分かるよう選択してください（幼児の学年や年齢は記入不要）。
・氏名、性別、学年(年齢)、役職等が明記してあれば、団体側で作成した名簿で構いません。</t>
    <rPh sb="10" eb="12">
      <t>セキニン</t>
    </rPh>
    <rPh sb="14" eb="15">
      <t>カタ</t>
    </rPh>
    <rPh sb="21" eb="23">
      <t>キニュウ</t>
    </rPh>
    <rPh sb="25" eb="26">
      <t>ネガ</t>
    </rPh>
    <rPh sb="44" eb="45">
      <t>ナド</t>
    </rPh>
    <rPh sb="49" eb="50">
      <t>ラン</t>
    </rPh>
    <rPh sb="51" eb="53">
      <t>ガクネン</t>
    </rPh>
    <rPh sb="65" eb="66">
      <t>ラン</t>
    </rPh>
    <rPh sb="70" eb="71">
      <t>ナド</t>
    </rPh>
    <rPh sb="72" eb="73">
      <t>ワ</t>
    </rPh>
    <rPh sb="77" eb="79">
      <t>センタク</t>
    </rPh>
    <rPh sb="86" eb="88">
      <t>ヨウジ</t>
    </rPh>
    <rPh sb="89" eb="91">
      <t>ガクネン</t>
    </rPh>
    <rPh sb="92" eb="94">
      <t>ネンレイ</t>
    </rPh>
    <rPh sb="95" eb="99">
      <t>キニュウフヨウ</t>
    </rPh>
    <rPh sb="116" eb="118">
      <t>ヤクショク</t>
    </rPh>
    <rPh sb="118" eb="119">
      <t>ナド</t>
    </rPh>
    <phoneticPr fontId="2"/>
  </si>
  <si>
    <t>連絡
責任者</t>
    <rPh sb="0" eb="2">
      <t>レンラク</t>
    </rPh>
    <rPh sb="3" eb="6">
      <t>セキニンシャ</t>
    </rPh>
    <phoneticPr fontId="2"/>
  </si>
  <si>
    <r>
      <t xml:space="preserve">
② 野外活動プログラム
　  </t>
    </r>
    <r>
      <rPr>
        <sz val="8"/>
        <rFont val="ＭＳ Ｐ明朝"/>
        <family val="1"/>
        <charset val="128"/>
      </rPr>
      <t>●</t>
    </r>
    <r>
      <rPr>
        <sz val="10"/>
        <rFont val="ＭＳ Ｐ明朝"/>
        <family val="1"/>
        <charset val="128"/>
      </rPr>
      <t>人数・グループを入力</t>
    </r>
    <r>
      <rPr>
        <sz val="11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　　</t>
    </r>
    <r>
      <rPr>
        <sz val="8"/>
        <rFont val="ＭＳ 明朝"/>
        <family val="1"/>
        <charset val="128"/>
      </rPr>
      <t>●</t>
    </r>
    <r>
      <rPr>
        <sz val="10"/>
        <rFont val="ＭＳ 明朝"/>
        <family val="1"/>
        <charset val="128"/>
      </rPr>
      <t xml:space="preserve">雨天時の代替プログラム
</t>
    </r>
    <r>
      <rPr>
        <sz val="8"/>
        <rFont val="ＭＳ 明朝"/>
        <family val="1"/>
        <charset val="128"/>
      </rPr>
      <t xml:space="preserve">　　  </t>
    </r>
    <r>
      <rPr>
        <sz val="8"/>
        <color theme="0"/>
        <rFont val="ＭＳ 明朝"/>
        <family val="1"/>
        <charset val="128"/>
      </rPr>
      <t>*</t>
    </r>
    <r>
      <rPr>
        <sz val="10"/>
        <rFont val="ＭＳ 明朝"/>
        <family val="1"/>
        <charset val="128"/>
      </rPr>
      <t xml:space="preserve">も選択してください。
</t>
    </r>
    <r>
      <rPr>
        <sz val="8"/>
        <rFont val="ＭＳ 明朝"/>
        <family val="1"/>
        <charset val="128"/>
      </rPr>
      <t>　　●</t>
    </r>
    <r>
      <rPr>
        <sz val="10"/>
        <rFont val="ＭＳ 明朝"/>
        <family val="1"/>
        <charset val="128"/>
      </rPr>
      <t>雨野外炊事の人数やグルー
　　プ数、希望のメニューは食
　　事数申込書に記入してくだ
　　さい</t>
    </r>
    <rPh sb="3" eb="5">
      <t>ヤガイ</t>
    </rPh>
    <rPh sb="5" eb="7">
      <t>カツドウ</t>
    </rPh>
    <rPh sb="18" eb="20">
      <t>ニンズウ</t>
    </rPh>
    <rPh sb="26" eb="28">
      <t>ニュウリョク</t>
    </rPh>
    <rPh sb="50" eb="52">
      <t>センタク</t>
    </rPh>
    <phoneticPr fontId="22"/>
  </si>
  <si>
    <t>利　用　者　名　簿</t>
    <rPh sb="0" eb="1">
      <t>リ</t>
    </rPh>
    <rPh sb="2" eb="3">
      <t>ヨウ</t>
    </rPh>
    <rPh sb="4" eb="5">
      <t>モノ</t>
    </rPh>
    <rPh sb="6" eb="7">
      <t>メイ</t>
    </rPh>
    <rPh sb="8" eb="9">
      <t>ボ</t>
    </rPh>
    <phoneticPr fontId="2"/>
  </si>
  <si>
    <t>焼き板</t>
    <rPh sb="0" eb="1">
      <t>ヤ</t>
    </rPh>
    <rPh sb="2" eb="3">
      <t>イタ</t>
    </rPh>
    <phoneticPr fontId="2"/>
  </si>
  <si>
    <t>枚</t>
    <rPh sb="0" eb="1">
      <t>マイ</t>
    </rPh>
    <phoneticPr fontId="22"/>
  </si>
  <si>
    <t xml:space="preserve">荒天プログラム ： </t>
    <rPh sb="0" eb="2">
      <t>コウテン</t>
    </rPh>
    <phoneticPr fontId="22"/>
  </si>
  <si>
    <t>沢登り</t>
    <rPh sb="0" eb="2">
      <t>サワノボ</t>
    </rPh>
    <phoneticPr fontId="2"/>
  </si>
  <si>
    <t>・連絡担当者及び引率責任者の方は、No1に記入をお願いします。
・※欄から役職等が分かるよう選択してください。小学生、中学生、高校生等は、学年欄に学年を入力し、てください（幼児の学年や年齢は記入不要）。
・氏名、性別、学年(年齢)、役職等が明記してあれば、団体側で作成した名簿で構いません。</t>
    <rPh sb="10" eb="12">
      <t>セキニン</t>
    </rPh>
    <rPh sb="14" eb="15">
      <t>カタ</t>
    </rPh>
    <rPh sb="21" eb="23">
      <t>キニュウ</t>
    </rPh>
    <rPh sb="25" eb="26">
      <t>ネガ</t>
    </rPh>
    <rPh sb="34" eb="35">
      <t>ラン</t>
    </rPh>
    <rPh sb="39" eb="40">
      <t>ナド</t>
    </rPh>
    <rPh sb="41" eb="42">
      <t>ワ</t>
    </rPh>
    <rPh sb="46" eb="48">
      <t>センタク</t>
    </rPh>
    <rPh sb="76" eb="78">
      <t>ニュウリョク</t>
    </rPh>
    <rPh sb="86" eb="88">
      <t>ヨウジ</t>
    </rPh>
    <rPh sb="89" eb="91">
      <t>ガクネン</t>
    </rPh>
    <rPh sb="92" eb="94">
      <t>ネンレイ</t>
    </rPh>
    <rPh sb="95" eb="99">
      <t>キニュウフヨウ</t>
    </rPh>
    <rPh sb="116" eb="118">
      <t>ヤクショク</t>
    </rPh>
    <rPh sb="118" eb="119">
      <t>ナド</t>
    </rPh>
    <phoneticPr fontId="2"/>
  </si>
  <si>
    <t>備考欄</t>
    <rPh sb="0" eb="3">
      <t>ビコウラン</t>
    </rPh>
    <phoneticPr fontId="18"/>
  </si>
  <si>
    <t>入浴希望時間</t>
    <rPh sb="0" eb="2">
      <t>ニュウヨク</t>
    </rPh>
    <rPh sb="2" eb="4">
      <t>キボウ</t>
    </rPh>
    <rPh sb="4" eb="6">
      <t>ジカン</t>
    </rPh>
    <phoneticPr fontId="2"/>
  </si>
  <si>
    <t>　</t>
    <phoneticPr fontId="2"/>
  </si>
  <si>
    <t>☞</t>
    <phoneticPr fontId="18"/>
  </si>
  <si>
    <r>
      <t>活動内容</t>
    </r>
    <r>
      <rPr>
        <b/>
        <sz val="9"/>
        <color rgb="FFFF0000"/>
        <rFont val="游ゴシック"/>
        <family val="3"/>
        <charset val="128"/>
      </rPr>
      <t>（リストから選択・入力）</t>
    </r>
    <rPh sb="0" eb="4">
      <t>カツドウナイヨウ</t>
    </rPh>
    <rPh sb="10" eb="12">
      <t>センタク</t>
    </rPh>
    <rPh sb="13" eb="15">
      <t>ニュウリョク</t>
    </rPh>
    <phoneticPr fontId="22"/>
  </si>
  <si>
    <t>00</t>
    <phoneticPr fontId="2"/>
  </si>
  <si>
    <t>30</t>
    <phoneticPr fontId="2"/>
  </si>
  <si>
    <r>
      <t xml:space="preserve">勤労青年
</t>
    </r>
    <r>
      <rPr>
        <sz val="8"/>
        <color theme="1"/>
        <rFont val="ＭＳ Ｐ明朝"/>
        <family val="1"/>
        <charset val="128"/>
      </rPr>
      <t>(25歳未満)</t>
    </r>
    <rPh sb="0" eb="2">
      <t>キンロウ</t>
    </rPh>
    <rPh sb="2" eb="4">
      <t>セイネン</t>
    </rPh>
    <rPh sb="8" eb="9">
      <t>サイ</t>
    </rPh>
    <rPh sb="9" eb="11">
      <t>ミマン</t>
    </rPh>
    <phoneticPr fontId="2"/>
  </si>
  <si>
    <t>所員のあいさつ ☞</t>
    <rPh sb="0" eb="2">
      <t>ショイン</t>
    </rPh>
    <phoneticPr fontId="22"/>
  </si>
  <si>
    <r>
      <t xml:space="preserve">④ 創作活動
　 </t>
    </r>
    <r>
      <rPr>
        <sz val="8"/>
        <rFont val="ＭＳ 明朝"/>
        <family val="1"/>
        <charset val="128"/>
      </rPr>
      <t>●</t>
    </r>
    <r>
      <rPr>
        <sz val="10"/>
        <rFont val="ＭＳ 明朝"/>
        <family val="1"/>
        <charset val="128"/>
      </rPr>
      <t>雨天プログラムぶんも入力
　　してください</t>
    </r>
    <rPh sb="2" eb="4">
      <t>ソウサク</t>
    </rPh>
    <rPh sb="4" eb="6">
      <t>カツドウ</t>
    </rPh>
    <rPh sb="10" eb="12">
      <t>ウテン</t>
    </rPh>
    <rPh sb="20" eb="22">
      <t>ニュウリョク</t>
    </rPh>
    <phoneticPr fontId="22"/>
  </si>
  <si>
    <t>① 食物アレルギーの有無について</t>
    <rPh sb="2" eb="4">
      <t>ショクモツ</t>
    </rPh>
    <rPh sb="10" eb="12">
      <t>ウム</t>
    </rPh>
    <phoneticPr fontId="18"/>
  </si>
  <si>
    <t>0</t>
    <phoneticPr fontId="2"/>
  </si>
  <si>
    <t>② 食堂利用</t>
    <rPh sb="2" eb="6">
      <t>ショクドウリヨウ</t>
    </rPh>
    <phoneticPr fontId="18"/>
  </si>
  <si>
    <r>
      <t>〇 飲み物</t>
    </r>
    <r>
      <rPr>
        <sz val="9"/>
        <color theme="1"/>
        <rFont val="ＭＳ 明朝"/>
        <family val="1"/>
        <charset val="128"/>
      </rPr>
      <t>（希望する場合のみ）</t>
    </r>
    <r>
      <rPr>
        <b/>
        <sz val="9"/>
        <color rgb="FFFF0000"/>
        <rFont val="ＭＳ 明朝"/>
        <family val="1"/>
        <charset val="128"/>
      </rPr>
      <t>　</t>
    </r>
    <r>
      <rPr>
        <sz val="9"/>
        <color rgb="FFFF0000"/>
        <rFont val="ＭＳ 明朝"/>
        <family val="1"/>
        <charset val="128"/>
      </rPr>
      <t>※野外炊事のメニューには人数分のパック緑茶が含まれています。</t>
    </r>
    <rPh sb="2" eb="3">
      <t>ノ</t>
    </rPh>
    <rPh sb="4" eb="5">
      <t>モノ</t>
    </rPh>
    <rPh sb="6" eb="8">
      <t>キボウ</t>
    </rPh>
    <rPh sb="10" eb="12">
      <t>バアイ</t>
    </rPh>
    <rPh sb="17" eb="21">
      <t>ヤガイスイジ</t>
    </rPh>
    <rPh sb="28" eb="31">
      <t>ニンズウブン</t>
    </rPh>
    <rPh sb="35" eb="37">
      <t>リョクチャ</t>
    </rPh>
    <rPh sb="38" eb="39">
      <t>フク</t>
    </rPh>
    <phoneticPr fontId="18"/>
  </si>
  <si>
    <r>
      <rPr>
        <b/>
        <sz val="12"/>
        <color theme="1"/>
        <rFont val="游ゴシック"/>
        <family val="3"/>
        <charset val="128"/>
      </rPr>
      <t>④ 支払い・領収書について</t>
    </r>
    <r>
      <rPr>
        <sz val="11"/>
        <color theme="1"/>
        <rFont val="ＭＳ 明朝"/>
        <family val="1"/>
        <charset val="128"/>
      </rPr>
      <t>　</t>
    </r>
    <r>
      <rPr>
        <sz val="11"/>
        <color rgb="FFFF0000"/>
        <rFont val="ＭＳ 明朝"/>
        <family val="1"/>
        <charset val="128"/>
      </rPr>
      <t xml:space="preserve"> </t>
    </r>
    <r>
      <rPr>
        <sz val="9"/>
        <color rgb="FFFF0000"/>
        <rFont val="ＭＳ 明朝"/>
        <family val="1"/>
        <charset val="128"/>
      </rPr>
      <t>※当日、食堂窓口で現金でのお支払いをお願いいたします</t>
    </r>
    <rPh sb="2" eb="4">
      <t>シハラ</t>
    </rPh>
    <rPh sb="6" eb="9">
      <t>リョウシュウショ</t>
    </rPh>
    <phoneticPr fontId="18"/>
  </si>
  <si>
    <t>牛乳</t>
    <rPh sb="0" eb="2">
      <t>ギュウニュウ</t>
    </rPh>
    <phoneticPr fontId="18"/>
  </si>
  <si>
    <t>乳製品</t>
    <rPh sb="0" eb="3">
      <t>ニュウセイヒン</t>
    </rPh>
    <phoneticPr fontId="18"/>
  </si>
  <si>
    <t>魚卵</t>
    <rPh sb="0" eb="2">
      <t>ギョラン</t>
    </rPh>
    <phoneticPr fontId="18"/>
  </si>
  <si>
    <t>藻類</t>
    <rPh sb="0" eb="2">
      <t>ソウルイ</t>
    </rPh>
    <phoneticPr fontId="2"/>
  </si>
  <si>
    <t>ナッツ類</t>
    <rPh sb="3" eb="4">
      <t>ルイ</t>
    </rPh>
    <phoneticPr fontId="18"/>
  </si>
  <si>
    <t>カツオ</t>
    <phoneticPr fontId="2"/>
  </si>
  <si>
    <t>サバ</t>
    <phoneticPr fontId="2"/>
  </si>
  <si>
    <t>軟体類</t>
    <rPh sb="0" eb="2">
      <t>ナンタイ</t>
    </rPh>
    <rPh sb="2" eb="3">
      <t>ルイ</t>
    </rPh>
    <phoneticPr fontId="18"/>
  </si>
  <si>
    <t>貝類</t>
    <rPh sb="0" eb="2">
      <t>カイルイ</t>
    </rPh>
    <phoneticPr fontId="18"/>
  </si>
  <si>
    <t>カキ</t>
    <phoneticPr fontId="18"/>
  </si>
  <si>
    <t>豚肉</t>
    <rPh sb="0" eb="2">
      <t>ブタニク</t>
    </rPh>
    <phoneticPr fontId="2"/>
  </si>
  <si>
    <t>リンゴ</t>
    <phoneticPr fontId="18"/>
  </si>
  <si>
    <t>トマト</t>
    <phoneticPr fontId="18"/>
  </si>
  <si>
    <t>オレンジ</t>
    <phoneticPr fontId="2"/>
  </si>
  <si>
    <t xml:space="preserve"> 加工品可</t>
    <rPh sb="1" eb="4">
      <t>カコウヒン</t>
    </rPh>
    <rPh sb="4" eb="5">
      <t>カ</t>
    </rPh>
    <phoneticPr fontId="18"/>
  </si>
  <si>
    <t>藻類</t>
    <rPh sb="0" eb="2">
      <t>ソウルイ</t>
    </rPh>
    <phoneticPr fontId="18"/>
  </si>
  <si>
    <t>カツオ</t>
    <phoneticPr fontId="18"/>
  </si>
  <si>
    <t>軟体類</t>
    <rPh sb="0" eb="3">
      <t>ナンタイルイ</t>
    </rPh>
    <phoneticPr fontId="18"/>
  </si>
  <si>
    <t>オレンジ</t>
    <phoneticPr fontId="18"/>
  </si>
  <si>
    <t>その他</t>
    <rPh sb="2" eb="3">
      <t>タ</t>
    </rPh>
    <phoneticPr fontId="2"/>
  </si>
  <si>
    <t>高校生学生勤労青少年</t>
  </si>
  <si>
    <t>料金</t>
  </si>
  <si>
    <t>研修室等</t>
  </si>
  <si>
    <t>時間</t>
  </si>
  <si>
    <t xml:space="preserve"> </t>
  </si>
  <si>
    <t>研修室等（夜間）</t>
  </si>
  <si>
    <t>体育館</t>
  </si>
  <si>
    <t>体育館（夜間）</t>
  </si>
  <si>
    <t>多目的グラウンド</t>
  </si>
  <si>
    <t>テント泊</t>
  </si>
  <si>
    <t>人</t>
  </si>
  <si>
    <t>張</t>
  </si>
  <si>
    <t>館内泊</t>
  </si>
  <si>
    <t>泊</t>
  </si>
  <si>
    <t>一般</t>
  </si>
  <si>
    <t>（1泊2日）
（日帰り）</t>
    <rPh sb="2" eb="3">
      <t>パク</t>
    </rPh>
    <rPh sb="4" eb="5">
      <t>カ</t>
    </rPh>
    <rPh sb="8" eb="10">
      <t>ヒガエ</t>
    </rPh>
    <phoneticPr fontId="18"/>
  </si>
  <si>
    <r>
      <t>・食事数の変更は、原則として</t>
    </r>
    <r>
      <rPr>
        <u/>
        <sz val="9"/>
        <color theme="1"/>
        <rFont val="ＭＳ 明朝"/>
        <family val="1"/>
        <charset val="128"/>
      </rPr>
      <t>入所日を基準に７日前の正午まで</t>
    </r>
    <r>
      <rPr>
        <sz val="9"/>
        <color theme="1"/>
        <rFont val="ＭＳ 明朝"/>
        <family val="1"/>
        <charset val="128"/>
      </rPr>
      <t>にお願いします(野外炊事も同様)。
・食事申し込みの全キャンセルは、原則として</t>
    </r>
    <r>
      <rPr>
        <u/>
        <sz val="9"/>
        <color theme="1"/>
        <rFont val="ＭＳ 明朝"/>
        <family val="1"/>
        <charset val="128"/>
      </rPr>
      <t>入所日を基準に１４日前の正午まで</t>
    </r>
    <r>
      <rPr>
        <sz val="9"/>
        <color theme="1"/>
        <rFont val="ＭＳ 明朝"/>
        <family val="1"/>
        <charset val="128"/>
      </rPr>
      <t xml:space="preserve">にお願いします(野外炊事も同様)。
・幼児メニューを希望する場合は、あらかじめ食堂へ電話で相談のうえ、お申し込みください。
</t>
    </r>
    <r>
      <rPr>
        <sz val="10"/>
        <color theme="1"/>
        <rFont val="ＭＳ 明朝"/>
        <family val="1"/>
        <charset val="128"/>
      </rPr>
      <t>・</t>
    </r>
    <r>
      <rPr>
        <sz val="10"/>
        <color rgb="FFFF0000"/>
        <rFont val="ＭＳ 明朝"/>
        <family val="1"/>
        <charset val="128"/>
      </rPr>
      <t>補食を希望する場合は、下記のセルに必ず入力してください。</t>
    </r>
    <rPh sb="37" eb="41">
      <t>ヤガイスイジ</t>
    </rPh>
    <rPh sb="42" eb="44">
      <t>ドウヨウ</t>
    </rPh>
    <rPh sb="92" eb="96">
      <t>ヤガイスイジ</t>
    </rPh>
    <rPh sb="97" eb="99">
      <t>ドウヨウ</t>
    </rPh>
    <rPh sb="103" eb="105">
      <t>ヨウジ</t>
    </rPh>
    <rPh sb="110" eb="112">
      <t>キボウ</t>
    </rPh>
    <rPh sb="114" eb="116">
      <t>バアイ</t>
    </rPh>
    <rPh sb="123" eb="125">
      <t>ショクドウ</t>
    </rPh>
    <rPh sb="126" eb="128">
      <t>デンワ</t>
    </rPh>
    <rPh sb="129" eb="131">
      <t>ソウダン</t>
    </rPh>
    <rPh sb="136" eb="137">
      <t>モウ</t>
    </rPh>
    <rPh sb="138" eb="139">
      <t>コ</t>
    </rPh>
    <rPh sb="147" eb="149">
      <t>ホショク</t>
    </rPh>
    <rPh sb="164" eb="165">
      <t>カナラ</t>
    </rPh>
    <phoneticPr fontId="18"/>
  </si>
  <si>
    <t>補　食</t>
    <rPh sb="0" eb="1">
      <t>ホ</t>
    </rPh>
    <rPh sb="2" eb="3">
      <t>ショク</t>
    </rPh>
    <phoneticPr fontId="2"/>
  </si>
  <si>
    <t>種類(1個150円)</t>
    <rPh sb="0" eb="2">
      <t>シュルイ</t>
    </rPh>
    <rPh sb="4" eb="5">
      <t>コ</t>
    </rPh>
    <rPh sb="8" eb="9">
      <t>エン</t>
    </rPh>
    <phoneticPr fontId="2"/>
  </si>
  <si>
    <t>　時　　分</t>
    <rPh sb="1" eb="2">
      <t>ジ</t>
    </rPh>
    <rPh sb="4" eb="5">
      <t>フン</t>
    </rPh>
    <phoneticPr fontId="2"/>
  </si>
  <si>
    <r>
      <t>・食事（食材）数の変更は、原則として</t>
    </r>
    <r>
      <rPr>
        <u/>
        <sz val="9"/>
        <color theme="1"/>
        <rFont val="ＭＳ 明朝"/>
        <family val="1"/>
        <charset val="128"/>
      </rPr>
      <t>入所日を基準に７日前の正午まで</t>
    </r>
    <r>
      <rPr>
        <sz val="9"/>
        <color theme="1"/>
        <rFont val="ＭＳ 明朝"/>
        <family val="1"/>
        <charset val="128"/>
      </rPr>
      <t>にお願いします。
・食事(食材)申し込みの全キャンセルは、原則として</t>
    </r>
    <r>
      <rPr>
        <u/>
        <sz val="9"/>
        <color theme="1"/>
        <rFont val="ＭＳ 明朝"/>
        <family val="1"/>
        <charset val="128"/>
      </rPr>
      <t>入所日を基準に１４日前の正午まで</t>
    </r>
    <r>
      <rPr>
        <sz val="9"/>
        <color theme="1"/>
        <rFont val="ＭＳ 明朝"/>
        <family val="1"/>
        <charset val="128"/>
      </rPr>
      <t>にお願いします。
・班編成は、一班７～８人程度が望ましいです。（野外炊事用の食器セットが、１セット８人分で対応のため）</t>
    </r>
    <rPh sb="136" eb="138">
      <t>タイオウ</t>
    </rPh>
    <phoneticPr fontId="18"/>
  </si>
  <si>
    <t>時刻</t>
    <rPh sb="0" eb="2">
      <t>ジコク</t>
    </rPh>
    <phoneticPr fontId="2"/>
  </si>
  <si>
    <t>個</t>
    <rPh sb="0" eb="1">
      <t>コ</t>
    </rPh>
    <phoneticPr fontId="2"/>
  </si>
  <si>
    <t>お渡し期日</t>
    <rPh sb="1" eb="2">
      <t>ワタ</t>
    </rPh>
    <rPh sb="3" eb="5">
      <t>キジツ</t>
    </rPh>
    <phoneticPr fontId="2"/>
  </si>
  <si>
    <t>　月　　日</t>
    <rPh sb="1" eb="2">
      <t>ガツ</t>
    </rPh>
    <rPh sb="4" eb="5">
      <t>ニチ</t>
    </rPh>
    <phoneticPr fontId="2"/>
  </si>
  <si>
    <r>
      <t>月</t>
    </r>
    <r>
      <rPr>
        <sz val="14"/>
        <color theme="0"/>
        <rFont val="ＭＳ 明朝"/>
        <family val="1"/>
        <charset val="128"/>
      </rPr>
      <t>*</t>
    </r>
    <rPh sb="0" eb="1">
      <t>ガツ</t>
    </rPh>
    <phoneticPr fontId="2"/>
  </si>
  <si>
    <r>
      <t>日</t>
    </r>
    <r>
      <rPr>
        <sz val="14"/>
        <color theme="0"/>
        <rFont val="ＭＳ 明朝"/>
        <family val="1"/>
        <charset val="128"/>
      </rPr>
      <t>*</t>
    </r>
    <rPh sb="0" eb="1">
      <t>ニチ</t>
    </rPh>
    <phoneticPr fontId="2"/>
  </si>
  <si>
    <t>1セット 500円（丸太40本まで，セッカ2束まで，灯油0.9ℓ）</t>
    <rPh sb="8" eb="9">
      <t>エン</t>
    </rPh>
    <rPh sb="10" eb="12">
      <t>マルタ</t>
    </rPh>
    <rPh sb="14" eb="15">
      <t>ホン</t>
    </rPh>
    <rPh sb="22" eb="23">
      <t>タバ</t>
    </rPh>
    <rPh sb="26" eb="28">
      <t>トウユ</t>
    </rPh>
    <phoneticPr fontId="2"/>
  </si>
  <si>
    <t>いかだ作り・遊び</t>
    <rPh sb="3" eb="4">
      <t>ヅク</t>
    </rPh>
    <rPh sb="6" eb="7">
      <t>アソ</t>
    </rPh>
    <phoneticPr fontId="2"/>
  </si>
  <si>
    <t>（150円追加で米飯の増量可能です。備考欄に記入ください。）</t>
    <rPh sb="5" eb="7">
      <t>ツイカ</t>
    </rPh>
    <rPh sb="18" eb="21">
      <t>ビコウラン</t>
    </rPh>
    <rPh sb="22" eb="24">
      <t>キニュウ</t>
    </rPh>
    <phoneticPr fontId="2"/>
  </si>
  <si>
    <t xml:space="preserve"> ○それぞれの人数を入力してください（宛名が異なる場合も入力してください）</t>
    <rPh sb="7" eb="9">
      <t>ニンズウ</t>
    </rPh>
    <rPh sb="10" eb="12">
      <t>ニュウリョク</t>
    </rPh>
    <rPh sb="19" eb="21">
      <t>アテナ</t>
    </rPh>
    <rPh sb="22" eb="23">
      <t>コト</t>
    </rPh>
    <rPh sb="25" eb="27">
      <t>バアイ</t>
    </rPh>
    <rPh sb="28" eb="30">
      <t>ニュウリョク</t>
    </rPh>
    <phoneticPr fontId="18"/>
  </si>
  <si>
    <t>☟</t>
    <phoneticPr fontId="18"/>
  </si>
  <si>
    <r>
      <t>　</t>
    </r>
    <r>
      <rPr>
        <sz val="10"/>
        <color theme="1"/>
        <rFont val="ＭＳ 明朝"/>
        <family val="1"/>
        <charset val="128"/>
      </rPr>
      <t xml:space="preserve">アレルギーの方への食事も対応しておりますが、重度のアレルギー症状の場合には対応できない場合があります。なお、児童・生徒については、保護者様に直接アレルギー症状について詳しいお話をうかがう場合もあります。 
</t>
    </r>
    <r>
      <rPr>
        <b/>
        <sz val="10"/>
        <color theme="1"/>
        <rFont val="游ゴシック"/>
        <family val="3"/>
        <charset val="128"/>
      </rPr>
      <t>　　　　　　　　　　　　　食堂業務委託業者 ケイエム企画　0193－84－3391（原則9:00～15:00）</t>
    </r>
    <phoneticPr fontId="18"/>
  </si>
  <si>
    <r>
      <t xml:space="preserve">※食堂窓口の営業時間は、 </t>
    </r>
    <r>
      <rPr>
        <sz val="9"/>
        <color theme="1"/>
        <rFont val="BIZ UD明朝 Medium"/>
        <family val="1"/>
        <charset val="128"/>
      </rPr>
      <t>９：００～１６：００</t>
    </r>
    <r>
      <rPr>
        <sz val="9"/>
        <color theme="1"/>
        <rFont val="ＭＳ 明朝"/>
        <family val="1"/>
        <charset val="128"/>
      </rPr>
      <t xml:space="preserve"> です。
※変更及びキャンセルの期限を過ぎた場合は、申し込み分の食事代金を頂く場合があります。期限を過ぎた場合でも速やかにご連絡ください。</t>
    </r>
    <r>
      <rPr>
        <sz val="9"/>
        <color theme="1"/>
        <rFont val="BIZ UD明朝 Medium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　　　　　　　　　　　　　　　　　　　</t>
    </r>
    <r>
      <rPr>
        <b/>
        <sz val="10"/>
        <color theme="1"/>
        <rFont val="游ゴシック"/>
        <family val="3"/>
        <charset val="128"/>
      </rPr>
      <t>食堂業務委託業者　ケイエム企画　電話０１９３－８４－３３９１　</t>
    </r>
    <rPh sb="1" eb="3">
      <t>ショクドウ</t>
    </rPh>
    <rPh sb="3" eb="5">
      <t>マドグチ</t>
    </rPh>
    <rPh sb="6" eb="10">
      <t>エイギョウジカン</t>
    </rPh>
    <rPh sb="60" eb="61">
      <t>イタダ</t>
    </rPh>
    <rPh sb="62" eb="64">
      <t>バアイ</t>
    </rPh>
    <rPh sb="70" eb="72">
      <t>キゲン</t>
    </rPh>
    <rPh sb="73" eb="74">
      <t>ス</t>
    </rPh>
    <rPh sb="76" eb="78">
      <t>バアイ</t>
    </rPh>
    <rPh sb="80" eb="81">
      <t>スミ</t>
    </rPh>
    <rPh sb="85" eb="87">
      <t>レンラク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</si>
</sst>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]ggge&quot;年&quot;m&quot;月&quot;d&quot;日&quot;;@" x16r2:formatCode16="[$-ja-JP-x-gannen]ggge&quot;年&quot;m&quot;月&quot;d&quot;日&quot;;@"/>
    <numFmt numFmtId="177" formatCode="#&quot;人&quot;"/>
    <numFmt numFmtId="178" formatCode="#&quot;円&quot;"/>
    <numFmt numFmtId="179" formatCode="m/d;@"/>
    <numFmt numFmtId="180" formatCode="#&quot;年&quot;"/>
    <numFmt numFmtId="181" formatCode="#&quot;歳&quot;"/>
    <numFmt numFmtId="182" formatCode="0_);[Red]\(0\)"/>
  </numFmts>
  <fonts count="8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HGPｺﾞｼｯｸE"/>
      <family val="3"/>
      <charset val="128"/>
    </font>
    <font>
      <sz val="9"/>
      <color theme="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0"/>
      <color theme="1"/>
      <name val="HG創英角ｺﾞｼｯｸUB"/>
      <family val="3"/>
      <charset val="128"/>
    </font>
    <font>
      <sz val="11"/>
      <color theme="1"/>
      <name val="游ゴシック"/>
      <family val="2"/>
      <scheme val="minor"/>
    </font>
    <font>
      <b/>
      <sz val="16"/>
      <color theme="1"/>
      <name val="ＭＳ ゴシック"/>
      <family val="3"/>
      <charset val="128"/>
    </font>
    <font>
      <u/>
      <sz val="9"/>
      <color theme="1"/>
      <name val="ＭＳ 明朝"/>
      <family val="1"/>
      <charset val="128"/>
    </font>
    <font>
      <sz val="10"/>
      <color rgb="FFFF0000"/>
      <name val="BIZ UDP明朝 Medium"/>
      <family val="1"/>
      <charset val="128"/>
    </font>
    <font>
      <b/>
      <sz val="10"/>
      <color theme="1"/>
      <name val="ＭＳ 明朝"/>
      <family val="1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明朝 Medium"/>
      <family val="1"/>
      <charset val="128"/>
    </font>
    <font>
      <sz val="14"/>
      <color rgb="FFFFFF00"/>
      <name val="HGｺﾞｼｯｸE"/>
      <family val="3"/>
      <charset val="128"/>
    </font>
    <font>
      <sz val="8"/>
      <color theme="1"/>
      <name val="游ゴシック"/>
      <family val="2"/>
      <scheme val="minor"/>
    </font>
    <font>
      <sz val="18"/>
      <color theme="1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游ゴシック"/>
      <family val="2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sz val="9"/>
      <color rgb="FFFF0000"/>
      <name val="ＭＳ Ｐ明朝"/>
      <family val="1"/>
      <charset val="128"/>
    </font>
    <font>
      <sz val="10"/>
      <color rgb="FFFF0000"/>
      <name val="HGPｺﾞｼｯｸE"/>
      <family val="3"/>
      <charset val="128"/>
    </font>
    <font>
      <sz val="10"/>
      <color rgb="FFFF0000"/>
      <name val="Segoe UI Symbol"/>
      <family val="2"/>
    </font>
    <font>
      <u/>
      <sz val="11"/>
      <color theme="10"/>
      <name val="游ゴシック"/>
      <family val="2"/>
      <charset val="128"/>
      <scheme val="minor"/>
    </font>
    <font>
      <sz val="8"/>
      <color theme="0"/>
      <name val="ＭＳ 明朝"/>
      <family val="1"/>
      <charset val="128"/>
    </font>
    <font>
      <sz val="12"/>
      <color theme="1"/>
      <name val="HGｺﾞｼｯｸE"/>
      <family val="3"/>
      <charset val="128"/>
    </font>
    <font>
      <sz val="11"/>
      <color theme="1"/>
      <name val="ＭＳ 明朝"/>
      <family val="3"/>
      <charset val="128"/>
    </font>
    <font>
      <sz val="10"/>
      <color rgb="FFFF0000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theme="1"/>
      <name val="MS UI Gothic"/>
      <family val="3"/>
      <charset val="128"/>
    </font>
    <font>
      <sz val="12"/>
      <color theme="1"/>
      <name val="HGｺﾞｼｯｸM"/>
      <family val="3"/>
      <charset val="128"/>
    </font>
    <font>
      <sz val="12"/>
      <color theme="1"/>
      <name val="BIZ UD明朝 Medium"/>
      <family val="1"/>
      <charset val="128"/>
    </font>
    <font>
      <b/>
      <sz val="9"/>
      <color rgb="FFFF00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0"/>
      <color indexed="81"/>
      <name val="游ゴシック"/>
      <family val="3"/>
      <charset val="128"/>
    </font>
    <font>
      <b/>
      <sz val="9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0"/>
      <color theme="1"/>
      <name val="游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theme="1"/>
      <name val="游ゴシック"/>
      <family val="3"/>
      <charset val="128"/>
    </font>
    <font>
      <sz val="8"/>
      <color theme="1"/>
      <name val="HGｺﾞｼｯｸE"/>
      <family val="3"/>
      <charset val="128"/>
    </font>
    <font>
      <sz val="10"/>
      <color theme="1"/>
      <name val="BIZ UDP明朝 Medium"/>
      <family val="1"/>
      <charset val="128"/>
    </font>
    <font>
      <b/>
      <sz val="9"/>
      <color indexed="81"/>
      <name val="游ゴシック"/>
      <family val="3"/>
      <charset val="128"/>
    </font>
    <font>
      <sz val="12"/>
      <name val="ＭＳ ゴシック"/>
      <family val="3"/>
      <charset val="128"/>
    </font>
    <font>
      <sz val="12"/>
      <name val="HGｺﾞｼｯｸE"/>
      <family val="3"/>
      <charset val="128"/>
    </font>
    <font>
      <sz val="14"/>
      <color theme="0"/>
      <name val="ＭＳ 明朝"/>
      <family val="1"/>
      <charset val="128"/>
    </font>
    <font>
      <sz val="11"/>
      <color theme="1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Gray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/>
      <right style="dotted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0" fontId="20" fillId="0" borderId="0">
      <alignment vertical="center"/>
    </xf>
    <xf numFmtId="0" fontId="40" fillId="0" borderId="0"/>
    <xf numFmtId="0" fontId="61" fillId="0" borderId="0" applyNumberFormat="0" applyFill="0" applyBorder="0" applyAlignment="0" applyProtection="0">
      <alignment vertical="center"/>
    </xf>
  </cellStyleXfs>
  <cellXfs count="906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10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0" fillId="0" borderId="11" xfId="0" applyBorder="1">
      <alignment vertical="center"/>
    </xf>
    <xf numFmtId="0" fontId="3" fillId="2" borderId="2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177" fontId="3" fillId="2" borderId="2" xfId="0" applyNumberFormat="1" applyFont="1" applyFill="1" applyBorder="1" applyAlignment="1">
      <alignment horizontal="center" vertical="center" shrinkToFit="1"/>
    </xf>
    <xf numFmtId="177" fontId="3" fillId="2" borderId="2" xfId="0" applyNumberFormat="1" applyFont="1" applyFill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" fillId="0" borderId="35" xfId="0" applyFont="1" applyBorder="1">
      <alignment vertical="center"/>
    </xf>
    <xf numFmtId="0" fontId="8" fillId="0" borderId="35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6" xfId="0" applyFont="1" applyBorder="1">
      <alignment vertical="center"/>
    </xf>
    <xf numFmtId="0" fontId="3" fillId="2" borderId="7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horizontal="center" vertical="center" shrinkToFit="1"/>
    </xf>
    <xf numFmtId="177" fontId="3" fillId="2" borderId="7" xfId="0" applyNumberFormat="1" applyFont="1" applyFill="1" applyBorder="1" applyAlignment="1">
      <alignment horizontal="center" vertical="center" shrinkToFit="1"/>
    </xf>
    <xf numFmtId="177" fontId="3" fillId="2" borderId="7" xfId="0" applyNumberFormat="1" applyFont="1" applyFill="1" applyBorder="1" applyAlignment="1">
      <alignment horizontal="center" shrinkToFit="1"/>
    </xf>
    <xf numFmtId="0" fontId="3" fillId="2" borderId="35" xfId="0" applyFont="1" applyFill="1" applyBorder="1" applyAlignment="1">
      <alignment vertical="center" shrinkToFit="1"/>
    </xf>
    <xf numFmtId="0" fontId="23" fillId="0" borderId="0" xfId="1" applyFont="1">
      <alignment vertical="center"/>
    </xf>
    <xf numFmtId="0" fontId="20" fillId="0" borderId="0" xfId="1">
      <alignment vertical="center"/>
    </xf>
    <xf numFmtId="0" fontId="21" fillId="0" borderId="54" xfId="1" applyFont="1" applyBorder="1" applyAlignment="1">
      <alignment horizontal="left" vertical="center"/>
    </xf>
    <xf numFmtId="0" fontId="23" fillId="0" borderId="54" xfId="1" applyFont="1" applyBorder="1" applyAlignment="1">
      <alignment horizontal="left" vertical="center"/>
    </xf>
    <xf numFmtId="0" fontId="24" fillId="0" borderId="58" xfId="1" applyFont="1" applyBorder="1" applyAlignment="1">
      <alignment vertical="top" wrapText="1"/>
    </xf>
    <xf numFmtId="0" fontId="24" fillId="0" borderId="0" xfId="1" applyFont="1" applyAlignment="1">
      <alignment vertical="top" wrapText="1"/>
    </xf>
    <xf numFmtId="0" fontId="21" fillId="0" borderId="0" xfId="1" applyFont="1" applyAlignment="1">
      <alignment vertical="center" wrapText="1"/>
    </xf>
    <xf numFmtId="22" fontId="8" fillId="2" borderId="0" xfId="1" applyNumberFormat="1" applyFont="1" applyFill="1">
      <alignment vertical="center"/>
    </xf>
    <xf numFmtId="0" fontId="21" fillId="0" borderId="0" xfId="1" applyFont="1">
      <alignment vertical="center"/>
    </xf>
    <xf numFmtId="49" fontId="21" fillId="0" borderId="0" xfId="1" applyNumberFormat="1" applyFont="1" applyAlignment="1">
      <alignment horizontal="center" vertical="center" textRotation="255"/>
    </xf>
    <xf numFmtId="0" fontId="25" fillId="0" borderId="0" xfId="1" applyFont="1" applyAlignment="1">
      <alignment horizontal="center" vertical="top"/>
    </xf>
    <xf numFmtId="0" fontId="21" fillId="0" borderId="0" xfId="1" applyFont="1" applyAlignment="1">
      <alignment horizontal="center"/>
    </xf>
    <xf numFmtId="0" fontId="11" fillId="0" borderId="12" xfId="1" applyFont="1" applyBorder="1">
      <alignment vertical="center"/>
    </xf>
    <xf numFmtId="0" fontId="11" fillId="0" borderId="11" xfId="1" applyFont="1" applyBorder="1">
      <alignment vertical="center"/>
    </xf>
    <xf numFmtId="0" fontId="30" fillId="2" borderId="15" xfId="1" applyFont="1" applyFill="1" applyBorder="1" applyAlignment="1">
      <alignment horizontal="center" vertical="center"/>
    </xf>
    <xf numFmtId="49" fontId="30" fillId="2" borderId="15" xfId="1" applyNumberFormat="1" applyFont="1" applyFill="1" applyBorder="1" applyAlignment="1">
      <alignment horizontal="center" vertical="center"/>
    </xf>
    <xf numFmtId="0" fontId="25" fillId="0" borderId="16" xfId="1" applyFont="1" applyBorder="1" applyAlignment="1">
      <alignment horizontal="center" vertical="center"/>
    </xf>
    <xf numFmtId="0" fontId="30" fillId="2" borderId="35" xfId="1" applyFont="1" applyFill="1" applyBorder="1" applyAlignment="1">
      <alignment horizontal="center" vertical="center"/>
    </xf>
    <xf numFmtId="0" fontId="25" fillId="0" borderId="35" xfId="1" applyFont="1" applyBorder="1" applyAlignment="1">
      <alignment horizontal="center" vertical="center"/>
    </xf>
    <xf numFmtId="49" fontId="30" fillId="2" borderId="35" xfId="1" applyNumberFormat="1" applyFont="1" applyFill="1" applyBorder="1" applyAlignment="1">
      <alignment horizontal="center" vertical="center"/>
    </xf>
    <xf numFmtId="0" fontId="25" fillId="0" borderId="36" xfId="1" applyFont="1" applyBorder="1" applyAlignment="1">
      <alignment horizontal="center" vertical="center"/>
    </xf>
    <xf numFmtId="0" fontId="21" fillId="0" borderId="28" xfId="1" applyFont="1" applyBorder="1">
      <alignment vertical="center"/>
    </xf>
    <xf numFmtId="0" fontId="30" fillId="2" borderId="21" xfId="1" applyFont="1" applyFill="1" applyBorder="1" applyAlignment="1">
      <alignment horizontal="center" vertical="center"/>
    </xf>
    <xf numFmtId="0" fontId="25" fillId="0" borderId="21" xfId="1" applyFont="1" applyBorder="1" applyAlignment="1">
      <alignment horizontal="center" vertical="center"/>
    </xf>
    <xf numFmtId="49" fontId="30" fillId="2" borderId="21" xfId="1" applyNumberFormat="1" applyFont="1" applyFill="1" applyBorder="1" applyAlignment="1">
      <alignment horizontal="center" vertical="center"/>
    </xf>
    <xf numFmtId="0" fontId="25" fillId="0" borderId="23" xfId="1" applyFont="1" applyBorder="1" applyAlignment="1">
      <alignment horizontal="center" vertical="center"/>
    </xf>
    <xf numFmtId="0" fontId="21" fillId="0" borderId="36" xfId="1" applyFont="1" applyBorder="1">
      <alignment vertical="center"/>
    </xf>
    <xf numFmtId="0" fontId="30" fillId="2" borderId="75" xfId="1" applyFont="1" applyFill="1" applyBorder="1" applyAlignment="1">
      <alignment horizontal="center" vertical="center"/>
    </xf>
    <xf numFmtId="49" fontId="30" fillId="2" borderId="75" xfId="1" applyNumberFormat="1" applyFont="1" applyFill="1" applyBorder="1" applyAlignment="1">
      <alignment horizontal="center" vertical="center"/>
    </xf>
    <xf numFmtId="0" fontId="21" fillId="0" borderId="74" xfId="1" applyFont="1" applyBorder="1">
      <alignment vertical="center"/>
    </xf>
    <xf numFmtId="0" fontId="25" fillId="0" borderId="22" xfId="1" applyFont="1" applyBorder="1" applyAlignment="1">
      <alignment horizontal="center" vertical="center"/>
    </xf>
    <xf numFmtId="0" fontId="30" fillId="2" borderId="22" xfId="1" applyFont="1" applyFill="1" applyBorder="1" applyAlignment="1">
      <alignment horizontal="center" vertical="center"/>
    </xf>
    <xf numFmtId="49" fontId="30" fillId="2" borderId="22" xfId="1" applyNumberFormat="1" applyFont="1" applyFill="1" applyBorder="1" applyAlignment="1">
      <alignment horizontal="center" vertical="center"/>
    </xf>
    <xf numFmtId="0" fontId="25" fillId="0" borderId="50" xfId="1" applyFont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 textRotation="255"/>
    </xf>
    <xf numFmtId="0" fontId="29" fillId="0" borderId="0" xfId="1" applyFont="1">
      <alignment vertical="center"/>
    </xf>
    <xf numFmtId="0" fontId="29" fillId="0" borderId="0" xfId="1" applyFont="1" applyAlignment="1">
      <alignment vertical="center" wrapText="1"/>
    </xf>
    <xf numFmtId="0" fontId="25" fillId="0" borderId="0" xfId="1" applyFont="1" applyAlignment="1">
      <alignment vertical="center" wrapText="1"/>
    </xf>
    <xf numFmtId="0" fontId="30" fillId="2" borderId="76" xfId="1" applyFont="1" applyFill="1" applyBorder="1" applyAlignment="1">
      <alignment horizontal="center" vertical="center"/>
    </xf>
    <xf numFmtId="0" fontId="25" fillId="0" borderId="76" xfId="1" applyFont="1" applyBorder="1" applyAlignment="1">
      <alignment horizontal="center" vertical="center"/>
    </xf>
    <xf numFmtId="49" fontId="30" fillId="2" borderId="76" xfId="1" applyNumberFormat="1" applyFont="1" applyFill="1" applyBorder="1" applyAlignment="1">
      <alignment horizontal="center" vertical="center"/>
    </xf>
    <xf numFmtId="0" fontId="25" fillId="0" borderId="80" xfId="1" applyFont="1" applyBorder="1" applyAlignment="1">
      <alignment horizontal="center" vertical="center"/>
    </xf>
    <xf numFmtId="0" fontId="21" fillId="0" borderId="80" xfId="1" applyFont="1" applyBorder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48" xfId="0" applyBorder="1" applyAlignment="1">
      <alignment horizontal="center" vertical="center" shrinkToFit="1"/>
    </xf>
    <xf numFmtId="49" fontId="4" fillId="0" borderId="49" xfId="0" applyNumberFormat="1" applyFont="1" applyBorder="1" applyAlignment="1">
      <alignment horizontal="center" vertical="center" shrinkToFit="1"/>
    </xf>
    <xf numFmtId="0" fontId="1" fillId="0" borderId="0" xfId="2" applyFont="1"/>
    <xf numFmtId="0" fontId="40" fillId="0" borderId="0" xfId="2"/>
    <xf numFmtId="0" fontId="41" fillId="0" borderId="0" xfId="2" applyFont="1" applyAlignment="1">
      <alignment horizontal="distributed" vertical="center"/>
    </xf>
    <xf numFmtId="0" fontId="1" fillId="0" borderId="0" xfId="2" applyFont="1" applyAlignment="1">
      <alignment vertical="center"/>
    </xf>
    <xf numFmtId="0" fontId="40" fillId="0" borderId="0" xfId="2" applyAlignment="1">
      <alignment vertical="center"/>
    </xf>
    <xf numFmtId="0" fontId="10" fillId="0" borderId="48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45" fillId="0" borderId="103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 wrapText="1"/>
    </xf>
    <xf numFmtId="0" fontId="37" fillId="0" borderId="12" xfId="2" applyFont="1" applyBorder="1" applyAlignment="1">
      <alignment horizontal="center" vertical="center"/>
    </xf>
    <xf numFmtId="0" fontId="49" fillId="0" borderId="0" xfId="2" applyFont="1"/>
    <xf numFmtId="0" fontId="8" fillId="0" borderId="0" xfId="2" applyFont="1" applyAlignment="1">
      <alignment vertical="center"/>
    </xf>
    <xf numFmtId="0" fontId="40" fillId="0" borderId="56" xfId="2" applyBorder="1"/>
    <xf numFmtId="0" fontId="53" fillId="0" borderId="58" xfId="2" applyFont="1" applyBorder="1" applyAlignment="1">
      <alignment vertical="center"/>
    </xf>
    <xf numFmtId="0" fontId="53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40" fillId="0" borderId="0" xfId="2" applyAlignment="1">
      <alignment horizontal="left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left"/>
    </xf>
    <xf numFmtId="0" fontId="5" fillId="0" borderId="51" xfId="2" applyFont="1" applyBorder="1" applyAlignment="1">
      <alignment vertical="center"/>
    </xf>
    <xf numFmtId="0" fontId="5" fillId="0" borderId="29" xfId="2" applyFont="1" applyBorder="1" applyAlignment="1">
      <alignment vertical="center"/>
    </xf>
    <xf numFmtId="0" fontId="5" fillId="0" borderId="26" xfId="2" applyFont="1" applyBorder="1" applyAlignment="1">
      <alignment vertical="center"/>
    </xf>
    <xf numFmtId="0" fontId="5" fillId="0" borderId="128" xfId="2" applyFont="1" applyBorder="1" applyAlignment="1">
      <alignment vertical="center"/>
    </xf>
    <xf numFmtId="0" fontId="5" fillId="0" borderId="130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37" fillId="0" borderId="0" xfId="2" applyFont="1" applyAlignment="1">
      <alignment horizontal="left" vertical="top"/>
    </xf>
    <xf numFmtId="0" fontId="57" fillId="0" borderId="0" xfId="2" applyFont="1" applyAlignment="1">
      <alignment horizontal="left" vertical="center" shrinkToFit="1"/>
    </xf>
    <xf numFmtId="0" fontId="56" fillId="0" borderId="0" xfId="2" applyFont="1" applyAlignment="1">
      <alignment horizontal="center" vertical="center" wrapText="1"/>
    </xf>
    <xf numFmtId="0" fontId="58" fillId="0" borderId="14" xfId="2" applyFont="1" applyBorder="1" applyAlignment="1">
      <alignment vertical="center" shrinkToFit="1"/>
    </xf>
    <xf numFmtId="0" fontId="10" fillId="0" borderId="0" xfId="2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 shrinkToFit="1"/>
    </xf>
    <xf numFmtId="177" fontId="3" fillId="2" borderId="35" xfId="0" applyNumberFormat="1" applyFont="1" applyFill="1" applyBorder="1" applyAlignment="1">
      <alignment horizontal="center" vertical="center" shrinkToFit="1"/>
    </xf>
    <xf numFmtId="0" fontId="31" fillId="0" borderId="5" xfId="1" applyFont="1" applyBorder="1" applyAlignment="1">
      <alignment vertical="top"/>
    </xf>
    <xf numFmtId="0" fontId="31" fillId="0" borderId="9" xfId="1" applyFont="1" applyBorder="1" applyAlignment="1">
      <alignment vertical="top"/>
    </xf>
    <xf numFmtId="0" fontId="31" fillId="0" borderId="71" xfId="1" applyFont="1" applyBorder="1" applyAlignment="1">
      <alignment vertical="top"/>
    </xf>
    <xf numFmtId="0" fontId="31" fillId="0" borderId="72" xfId="1" applyFont="1" applyBorder="1" applyAlignment="1">
      <alignment vertical="top"/>
    </xf>
    <xf numFmtId="0" fontId="23" fillId="0" borderId="0" xfId="1" applyFont="1" applyAlignment="1">
      <alignment horizontal="left" vertical="center"/>
    </xf>
    <xf numFmtId="179" fontId="31" fillId="0" borderId="74" xfId="1" applyNumberFormat="1" applyFont="1" applyBorder="1">
      <alignment vertical="center"/>
    </xf>
    <xf numFmtId="179" fontId="31" fillId="0" borderId="73" xfId="1" applyNumberFormat="1" applyFont="1" applyBorder="1">
      <alignment vertical="center"/>
    </xf>
    <xf numFmtId="182" fontId="31" fillId="0" borderId="9" xfId="1" applyNumberFormat="1" applyFont="1" applyBorder="1">
      <alignment vertical="center"/>
    </xf>
    <xf numFmtId="182" fontId="31" fillId="0" borderId="5" xfId="1" applyNumberFormat="1" applyFont="1" applyBorder="1">
      <alignment vertical="center"/>
    </xf>
    <xf numFmtId="0" fontId="1" fillId="2" borderId="11" xfId="2" applyFont="1" applyFill="1" applyBorder="1" applyAlignment="1">
      <alignment horizontal="center" vertical="center"/>
    </xf>
    <xf numFmtId="0" fontId="25" fillId="0" borderId="75" xfId="1" applyFont="1" applyBorder="1" applyAlignment="1">
      <alignment horizontal="center" vertical="center"/>
    </xf>
    <xf numFmtId="0" fontId="25" fillId="0" borderId="74" xfId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5" fillId="0" borderId="15" xfId="1" applyFont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30" fillId="2" borderId="0" xfId="1" applyFont="1" applyFill="1" applyAlignment="1">
      <alignment horizontal="center" vertical="center"/>
    </xf>
    <xf numFmtId="0" fontId="25" fillId="0" borderId="0" xfId="1" applyFont="1" applyAlignment="1">
      <alignment horizontal="center" vertical="center"/>
    </xf>
    <xf numFmtId="49" fontId="30" fillId="2" borderId="0" xfId="1" applyNumberFormat="1" applyFont="1" applyFill="1" applyAlignment="1">
      <alignment horizontal="center" vertical="center"/>
    </xf>
    <xf numFmtId="0" fontId="1" fillId="2" borderId="35" xfId="0" applyFont="1" applyFill="1" applyBorder="1" applyAlignment="1">
      <alignment horizontal="right" vertical="center"/>
    </xf>
    <xf numFmtId="49" fontId="1" fillId="2" borderId="35" xfId="0" applyNumberFormat="1" applyFont="1" applyFill="1" applyBorder="1" applyAlignment="1">
      <alignment horizontal="right" vertical="center"/>
    </xf>
    <xf numFmtId="0" fontId="11" fillId="0" borderId="50" xfId="1" applyFont="1" applyBorder="1">
      <alignment vertical="center"/>
    </xf>
    <xf numFmtId="0" fontId="11" fillId="0" borderId="11" xfId="1" applyFont="1" applyBorder="1" applyAlignment="1">
      <alignment horizontal="center" vertical="center"/>
    </xf>
    <xf numFmtId="0" fontId="1" fillId="0" borderId="21" xfId="2" applyFont="1" applyBorder="1" applyAlignment="1">
      <alignment vertical="center"/>
    </xf>
    <xf numFmtId="0" fontId="1" fillId="0" borderId="21" xfId="2" applyFont="1" applyBorder="1" applyAlignment="1">
      <alignment horizontal="left" vertical="center"/>
    </xf>
    <xf numFmtId="0" fontId="1" fillId="0" borderId="53" xfId="2" applyFont="1" applyBorder="1" applyAlignment="1">
      <alignment vertical="center"/>
    </xf>
    <xf numFmtId="0" fontId="3" fillId="2" borderId="21" xfId="0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shrinkToFit="1"/>
    </xf>
    <xf numFmtId="0" fontId="24" fillId="0" borderId="56" xfId="1" applyFont="1" applyBorder="1" applyAlignment="1">
      <alignment horizontal="center" vertical="center" wrapText="1"/>
    </xf>
    <xf numFmtId="0" fontId="24" fillId="0" borderId="54" xfId="1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shrinkToFit="1"/>
    </xf>
    <xf numFmtId="0" fontId="3" fillId="0" borderId="21" xfId="1" applyFont="1" applyBorder="1" applyAlignment="1">
      <alignment horizontal="center" vertical="center"/>
    </xf>
    <xf numFmtId="0" fontId="36" fillId="2" borderId="0" xfId="1" applyFont="1" applyFill="1" applyAlignment="1">
      <alignment vertical="center" shrinkToFit="1"/>
    </xf>
    <xf numFmtId="178" fontId="10" fillId="2" borderId="0" xfId="0" applyNumberFormat="1" applyFont="1" applyFill="1" applyAlignment="1">
      <alignment horizontal="right" shrinkToFit="1"/>
    </xf>
    <xf numFmtId="0" fontId="5" fillId="0" borderId="97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2" borderId="35" xfId="2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1" fillId="2" borderId="94" xfId="0" applyFont="1" applyFill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180" fontId="1" fillId="0" borderId="73" xfId="0" applyNumberFormat="1" applyFont="1" applyBorder="1" applyAlignment="1">
      <alignment horizontal="center" vertical="center"/>
    </xf>
    <xf numFmtId="0" fontId="1" fillId="2" borderId="98" xfId="0" applyFont="1" applyFill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180" fontId="1" fillId="0" borderId="3" xfId="0" applyNumberFormat="1" applyFont="1" applyBorder="1" applyAlignment="1">
      <alignment horizontal="center" vertical="center"/>
    </xf>
    <xf numFmtId="0" fontId="5" fillId="0" borderId="137" xfId="0" applyFont="1" applyBorder="1" applyAlignment="1">
      <alignment horizontal="center" vertical="center"/>
    </xf>
    <xf numFmtId="0" fontId="1" fillId="2" borderId="139" xfId="0" applyFont="1" applyFill="1" applyBorder="1" applyAlignment="1">
      <alignment horizontal="center" vertical="center"/>
    </xf>
    <xf numFmtId="0" fontId="5" fillId="0" borderId="140" xfId="0" applyFont="1" applyBorder="1" applyAlignment="1">
      <alignment horizontal="center" vertical="center"/>
    </xf>
    <xf numFmtId="0" fontId="1" fillId="0" borderId="139" xfId="0" applyFont="1" applyBorder="1" applyAlignment="1">
      <alignment horizontal="center" vertical="center"/>
    </xf>
    <xf numFmtId="180" fontId="1" fillId="0" borderId="139" xfId="0" applyNumberFormat="1" applyFont="1" applyBorder="1" applyAlignment="1">
      <alignment horizontal="center" vertical="center"/>
    </xf>
    <xf numFmtId="0" fontId="5" fillId="0" borderId="14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38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25" fillId="0" borderId="11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30" fillId="0" borderId="15" xfId="1" applyFont="1" applyBorder="1">
      <alignment vertical="center"/>
    </xf>
    <xf numFmtId="0" fontId="6" fillId="2" borderId="35" xfId="2" applyFont="1" applyFill="1" applyBorder="1" applyAlignment="1">
      <alignment vertical="center" shrinkToFit="1"/>
    </xf>
    <xf numFmtId="0" fontId="6" fillId="2" borderId="115" xfId="2" applyFont="1" applyFill="1" applyBorder="1" applyAlignment="1">
      <alignment vertical="center" shrinkToFit="1"/>
    </xf>
    <xf numFmtId="0" fontId="4" fillId="0" borderId="48" xfId="0" applyFont="1" applyBorder="1" applyAlignment="1">
      <alignment horizontal="center" vertical="center" shrinkToFit="1"/>
    </xf>
    <xf numFmtId="0" fontId="25" fillId="0" borderId="5" xfId="1" applyFont="1" applyBorder="1" applyAlignment="1">
      <alignment horizontal="center" vertical="center"/>
    </xf>
    <xf numFmtId="0" fontId="3" fillId="0" borderId="7" xfId="2" applyFont="1" applyBorder="1" applyAlignment="1">
      <alignment horizontal="distributed" vertical="center"/>
    </xf>
    <xf numFmtId="181" fontId="12" fillId="2" borderId="73" xfId="0" applyNumberFormat="1" applyFont="1" applyFill="1" applyBorder="1" applyAlignment="1">
      <alignment horizontal="center" vertical="center" wrapText="1" shrinkToFit="1"/>
    </xf>
    <xf numFmtId="181" fontId="1" fillId="2" borderId="145" xfId="0" applyNumberFormat="1" applyFont="1" applyFill="1" applyBorder="1" applyAlignment="1">
      <alignment horizontal="center" vertical="center" shrinkToFit="1"/>
    </xf>
    <xf numFmtId="180" fontId="1" fillId="0" borderId="146" xfId="0" applyNumberFormat="1" applyFont="1" applyBorder="1" applyAlignment="1">
      <alignment horizontal="center" vertical="center"/>
    </xf>
    <xf numFmtId="181" fontId="1" fillId="2" borderId="1" xfId="0" applyNumberFormat="1" applyFont="1" applyFill="1" applyBorder="1" applyAlignment="1">
      <alignment horizontal="center" vertical="center" shrinkToFit="1"/>
    </xf>
    <xf numFmtId="181" fontId="1" fillId="2" borderId="3" xfId="0" applyNumberFormat="1" applyFont="1" applyFill="1" applyBorder="1" applyAlignment="1">
      <alignment horizontal="center" vertical="center" shrinkToFit="1"/>
    </xf>
    <xf numFmtId="180" fontId="1" fillId="0" borderId="147" xfId="0" applyNumberFormat="1" applyFont="1" applyBorder="1" applyAlignment="1">
      <alignment horizontal="center" vertical="center"/>
    </xf>
    <xf numFmtId="181" fontId="1" fillId="2" borderId="138" xfId="0" applyNumberFormat="1" applyFont="1" applyFill="1" applyBorder="1" applyAlignment="1">
      <alignment horizontal="center" vertical="center" shrinkToFit="1"/>
    </xf>
    <xf numFmtId="181" fontId="1" fillId="2" borderId="139" xfId="0" applyNumberFormat="1" applyFont="1" applyFill="1" applyBorder="1" applyAlignment="1">
      <alignment horizontal="center" vertical="center" shrinkToFit="1"/>
    </xf>
    <xf numFmtId="180" fontId="1" fillId="0" borderId="132" xfId="0" applyNumberFormat="1" applyFont="1" applyBorder="1" applyAlignment="1">
      <alignment horizontal="center" vertical="center"/>
    </xf>
    <xf numFmtId="0" fontId="3" fillId="0" borderId="11" xfId="2" applyFont="1" applyBorder="1"/>
    <xf numFmtId="0" fontId="30" fillId="2" borderId="134" xfId="1" applyFont="1" applyFill="1" applyBorder="1" applyAlignment="1">
      <alignment horizontal="center" vertical="center"/>
    </xf>
    <xf numFmtId="0" fontId="25" fillId="0" borderId="134" xfId="1" applyFont="1" applyBorder="1" applyAlignment="1">
      <alignment horizontal="center" vertical="center"/>
    </xf>
    <xf numFmtId="49" fontId="30" fillId="2" borderId="134" xfId="1" applyNumberFormat="1" applyFont="1" applyFill="1" applyBorder="1" applyAlignment="1">
      <alignment horizontal="center" vertical="center"/>
    </xf>
    <xf numFmtId="0" fontId="25" fillId="0" borderId="135" xfId="1" applyFont="1" applyBorder="1" applyAlignment="1">
      <alignment horizontal="center" vertical="center"/>
    </xf>
    <xf numFmtId="0" fontId="37" fillId="2" borderId="91" xfId="0" applyFont="1" applyFill="1" applyBorder="1">
      <alignment vertical="center"/>
    </xf>
    <xf numFmtId="0" fontId="37" fillId="2" borderId="134" xfId="0" applyFont="1" applyFill="1" applyBorder="1">
      <alignment vertical="center"/>
    </xf>
    <xf numFmtId="0" fontId="1" fillId="2" borderId="21" xfId="2" applyFont="1" applyFill="1" applyBorder="1" applyAlignment="1">
      <alignment horizontal="center" vertical="center"/>
    </xf>
    <xf numFmtId="0" fontId="25" fillId="2" borderId="15" xfId="1" applyFont="1" applyFill="1" applyBorder="1" applyAlignment="1">
      <alignment vertical="center" shrinkToFit="1"/>
    </xf>
    <xf numFmtId="0" fontId="25" fillId="2" borderId="11" xfId="1" applyFont="1" applyFill="1" applyBorder="1" applyAlignment="1">
      <alignment vertical="center" shrinkToFit="1"/>
    </xf>
    <xf numFmtId="0" fontId="40" fillId="2" borderId="54" xfId="2" applyFill="1" applyBorder="1" applyAlignment="1">
      <alignment horizontal="center" vertical="center"/>
    </xf>
    <xf numFmtId="0" fontId="78" fillId="2" borderId="119" xfId="2" applyFont="1" applyFill="1" applyBorder="1" applyAlignment="1">
      <alignment vertical="center"/>
    </xf>
    <xf numFmtId="0" fontId="40" fillId="0" borderId="54" xfId="2" applyBorder="1" applyAlignment="1">
      <alignment horizontal="center" vertical="center"/>
    </xf>
    <xf numFmtId="0" fontId="38" fillId="2" borderId="7" xfId="2" applyFont="1" applyFill="1" applyBorder="1" applyAlignment="1" applyProtection="1">
      <alignment horizontal="center" vertical="center"/>
      <protection locked="0"/>
    </xf>
    <xf numFmtId="0" fontId="68" fillId="2" borderId="11" xfId="2" applyFont="1" applyFill="1" applyBorder="1" applyProtection="1">
      <protection locked="0"/>
    </xf>
    <xf numFmtId="0" fontId="5" fillId="2" borderId="35" xfId="2" applyFont="1" applyFill="1" applyBorder="1" applyAlignment="1" applyProtection="1">
      <alignment vertical="center" wrapText="1"/>
      <protection locked="0"/>
    </xf>
    <xf numFmtId="0" fontId="1" fillId="2" borderId="35" xfId="2" applyFont="1" applyFill="1" applyBorder="1" applyAlignment="1" applyProtection="1">
      <alignment vertical="center"/>
      <protection locked="0"/>
    </xf>
    <xf numFmtId="0" fontId="1" fillId="0" borderId="0" xfId="2" applyFont="1" applyAlignment="1">
      <alignment horizontal="center"/>
    </xf>
    <xf numFmtId="0" fontId="3" fillId="0" borderId="21" xfId="2" applyFont="1" applyBorder="1" applyAlignment="1">
      <alignment horizontal="left" vertical="center"/>
    </xf>
    <xf numFmtId="0" fontId="3" fillId="0" borderId="127" xfId="2" applyFont="1" applyBorder="1" applyAlignment="1">
      <alignment horizontal="left" vertical="center"/>
    </xf>
    <xf numFmtId="0" fontId="3" fillId="0" borderId="23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10" fillId="0" borderId="18" xfId="2" applyFont="1" applyBorder="1" applyAlignment="1">
      <alignment horizontal="left" vertical="center"/>
    </xf>
    <xf numFmtId="0" fontId="10" fillId="0" borderId="12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12" xfId="2" applyFont="1" applyBorder="1"/>
    <xf numFmtId="0" fontId="81" fillId="0" borderId="0" xfId="2" applyFont="1" applyAlignment="1">
      <alignment horizontal="center" vertical="center" shrinkToFit="1"/>
    </xf>
    <xf numFmtId="0" fontId="1" fillId="0" borderId="13" xfId="2" applyFont="1" applyBorder="1" applyAlignment="1">
      <alignment horizontal="center" vertical="center"/>
    </xf>
    <xf numFmtId="0" fontId="1" fillId="0" borderId="2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37" fillId="0" borderId="0" xfId="2" applyFont="1" applyAlignment="1">
      <alignment horizontal="left" vertical="center"/>
    </xf>
    <xf numFmtId="0" fontId="12" fillId="2" borderId="46" xfId="0" applyFont="1" applyFill="1" applyBorder="1" applyAlignment="1">
      <alignment vertical="center" textRotation="255"/>
    </xf>
    <xf numFmtId="0" fontId="11" fillId="0" borderId="11" xfId="1" applyFont="1" applyBorder="1" applyAlignment="1">
      <alignment horizontal="left" vertical="center"/>
    </xf>
    <xf numFmtId="0" fontId="30" fillId="0" borderId="7" xfId="1" applyFont="1" applyBorder="1">
      <alignment vertical="center"/>
    </xf>
    <xf numFmtId="0" fontId="21" fillId="0" borderId="7" xfId="1" applyFont="1" applyBorder="1" applyAlignment="1">
      <alignment horizontal="center" vertical="center"/>
    </xf>
    <xf numFmtId="0" fontId="21" fillId="0" borderId="1" xfId="1" applyFont="1" applyBorder="1" applyAlignment="1">
      <alignment horizontal="left" vertical="center"/>
    </xf>
    <xf numFmtId="0" fontId="72" fillId="0" borderId="0" xfId="2" applyFont="1" applyAlignment="1">
      <alignment vertical="center"/>
    </xf>
    <xf numFmtId="0" fontId="1" fillId="2" borderId="0" xfId="2" applyFont="1" applyFill="1" applyAlignment="1">
      <alignment horizontal="center" vertical="center"/>
    </xf>
    <xf numFmtId="0" fontId="37" fillId="0" borderId="41" xfId="2" applyFont="1" applyBorder="1" applyAlignment="1">
      <alignment horizontal="left" vertical="center"/>
    </xf>
    <xf numFmtId="0" fontId="3" fillId="0" borderId="124" xfId="2" applyFont="1" applyBorder="1" applyAlignment="1" applyProtection="1">
      <alignment horizontal="left" vertical="center"/>
      <protection locked="0"/>
    </xf>
    <xf numFmtId="0" fontId="3" fillId="0" borderId="27" xfId="2" applyFont="1" applyBorder="1" applyAlignment="1" applyProtection="1">
      <alignment horizontal="left" vertical="center"/>
      <protection locked="0"/>
    </xf>
    <xf numFmtId="0" fontId="45" fillId="0" borderId="27" xfId="2" applyFont="1" applyBorder="1" applyAlignment="1" applyProtection="1">
      <alignment horizontal="center" vertical="center"/>
      <protection locked="0"/>
    </xf>
    <xf numFmtId="0" fontId="46" fillId="0" borderId="27" xfId="2" applyFont="1" applyBorder="1" applyAlignment="1" applyProtection="1">
      <alignment horizontal="left" vertical="center"/>
      <protection locked="0"/>
    </xf>
    <xf numFmtId="0" fontId="46" fillId="0" borderId="126" xfId="2" applyFont="1" applyBorder="1" applyAlignment="1" applyProtection="1">
      <alignment horizontal="left" vertical="center"/>
      <protection locked="0"/>
    </xf>
    <xf numFmtId="0" fontId="15" fillId="2" borderId="70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12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68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12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25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3" fillId="2" borderId="128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127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1" fillId="2" borderId="46" xfId="3" applyFill="1" applyBorder="1" applyAlignment="1">
      <alignment horizontal="center" vertical="center"/>
    </xf>
    <xf numFmtId="0" fontId="61" fillId="2" borderId="35" xfId="3" applyFill="1" applyBorder="1" applyAlignment="1">
      <alignment horizontal="center" vertical="center"/>
    </xf>
    <xf numFmtId="0" fontId="61" fillId="2" borderId="53" xfId="3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40" xfId="0" applyFont="1" applyBorder="1" applyAlignment="1">
      <alignment horizontal="right" vertical="center" shrinkToFit="1"/>
    </xf>
    <xf numFmtId="0" fontId="3" fillId="0" borderId="22" xfId="0" applyFont="1" applyBorder="1" applyAlignment="1">
      <alignment horizontal="right" vertical="center" shrinkToFit="1"/>
    </xf>
    <xf numFmtId="0" fontId="1" fillId="2" borderId="22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21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41" xfId="0" applyFont="1" applyFill="1" applyBorder="1" applyAlignment="1">
      <alignment horizontal="left" vertical="center" shrinkToFit="1"/>
    </xf>
    <xf numFmtId="0" fontId="3" fillId="2" borderId="46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left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left" vertical="center" shrinkToFit="1"/>
    </xf>
    <xf numFmtId="178" fontId="3" fillId="2" borderId="43" xfId="0" applyNumberFormat="1" applyFont="1" applyFill="1" applyBorder="1" applyAlignment="1">
      <alignment horizontal="right" vertical="center" shrinkToFit="1"/>
    </xf>
    <xf numFmtId="178" fontId="3" fillId="2" borderId="4" xfId="0" applyNumberFormat="1" applyFont="1" applyFill="1" applyBorder="1" applyAlignment="1">
      <alignment horizontal="right" vertical="center" shrinkToFit="1"/>
    </xf>
    <xf numFmtId="178" fontId="3" fillId="2" borderId="44" xfId="0" applyNumberFormat="1" applyFont="1" applyFill="1" applyBorder="1" applyAlignment="1">
      <alignment horizontal="right" vertical="center" shrinkToFit="1"/>
    </xf>
    <xf numFmtId="178" fontId="3" fillId="2" borderId="24" xfId="0" applyNumberFormat="1" applyFont="1" applyFill="1" applyBorder="1" applyAlignment="1">
      <alignment horizontal="right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78" fontId="3" fillId="2" borderId="29" xfId="0" applyNumberFormat="1" applyFont="1" applyFill="1" applyBorder="1" applyAlignment="1">
      <alignment horizontal="right" vertical="center" shrinkToFit="1"/>
    </xf>
    <xf numFmtId="178" fontId="3" fillId="2" borderId="0" xfId="0" applyNumberFormat="1" applyFont="1" applyFill="1" applyAlignment="1">
      <alignment horizontal="right" vertical="center" shrinkToFit="1"/>
    </xf>
    <xf numFmtId="178" fontId="3" fillId="2" borderId="9" xfId="0" applyNumberFormat="1" applyFont="1" applyFill="1" applyBorder="1" applyAlignment="1">
      <alignment horizontal="right" vertical="center" shrinkToFit="1"/>
    </xf>
    <xf numFmtId="178" fontId="3" fillId="2" borderId="30" xfId="0" applyNumberFormat="1" applyFont="1" applyFill="1" applyBorder="1" applyAlignment="1">
      <alignment horizontal="right" vertical="center" shrinkToFit="1"/>
    </xf>
    <xf numFmtId="178" fontId="3" fillId="2" borderId="11" xfId="0" applyNumberFormat="1" applyFont="1" applyFill="1" applyBorder="1" applyAlignment="1">
      <alignment horizontal="right" vertical="center" shrinkToFit="1"/>
    </xf>
    <xf numFmtId="178" fontId="3" fillId="2" borderId="12" xfId="0" applyNumberFormat="1" applyFont="1" applyFill="1" applyBorder="1" applyAlignment="1">
      <alignment horizontal="right" vertical="center" shrinkToFit="1"/>
    </xf>
    <xf numFmtId="0" fontId="3" fillId="2" borderId="40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left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66" xfId="0" applyFont="1" applyFill="1" applyBorder="1" applyAlignment="1">
      <alignment horizontal="left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28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127" xfId="0" applyFont="1" applyFill="1" applyBorder="1" applyAlignment="1">
      <alignment horizontal="left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177" fontId="3" fillId="2" borderId="39" xfId="0" applyNumberFormat="1" applyFont="1" applyFill="1" applyBorder="1" applyAlignment="1">
      <alignment horizontal="center" vertical="center" shrinkToFit="1"/>
    </xf>
    <xf numFmtId="177" fontId="3" fillId="2" borderId="46" xfId="0" applyNumberFormat="1" applyFont="1" applyFill="1" applyBorder="1" applyAlignment="1">
      <alignment horizontal="center" vertical="center" shrinkToFit="1"/>
    </xf>
    <xf numFmtId="177" fontId="3" fillId="2" borderId="35" xfId="0" applyNumberFormat="1" applyFont="1" applyFill="1" applyBorder="1" applyAlignment="1">
      <alignment horizontal="center" vertical="center" shrinkToFit="1"/>
    </xf>
    <xf numFmtId="177" fontId="3" fillId="2" borderId="53" xfId="0" applyNumberFormat="1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177" fontId="3" fillId="2" borderId="11" xfId="0" applyNumberFormat="1" applyFont="1" applyFill="1" applyBorder="1" applyAlignment="1">
      <alignment horizontal="center" vertical="center" shrinkToFit="1"/>
    </xf>
    <xf numFmtId="177" fontId="3" fillId="2" borderId="38" xfId="0" applyNumberFormat="1" applyFont="1" applyFill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4" fillId="0" borderId="13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77" fontId="3" fillId="2" borderId="22" xfId="0" applyNumberFormat="1" applyFont="1" applyFill="1" applyBorder="1" applyAlignment="1">
      <alignment horizontal="center" vertical="center" shrinkToFit="1"/>
    </xf>
    <xf numFmtId="177" fontId="3" fillId="2" borderId="66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distributed" vertical="center"/>
    </xf>
    <xf numFmtId="0" fontId="1" fillId="2" borderId="0" xfId="0" applyFont="1" applyFill="1" applyAlignment="1">
      <alignment horizontal="center" vertical="center"/>
    </xf>
    <xf numFmtId="0" fontId="3" fillId="0" borderId="35" xfId="0" applyFont="1" applyBorder="1" applyAlignment="1">
      <alignment horizontal="distributed" vertical="center"/>
    </xf>
    <xf numFmtId="0" fontId="7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52" fillId="2" borderId="35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77" fontId="1" fillId="2" borderId="29" xfId="0" applyNumberFormat="1" applyFont="1" applyFill="1" applyBorder="1" applyAlignment="1">
      <alignment horizontal="center" shrinkToFit="1"/>
    </xf>
    <xf numFmtId="177" fontId="1" fillId="2" borderId="9" xfId="0" applyNumberFormat="1" applyFont="1" applyFill="1" applyBorder="1" applyAlignment="1">
      <alignment horizontal="center" shrinkToFit="1"/>
    </xf>
    <xf numFmtId="177" fontId="1" fillId="2" borderId="30" xfId="0" applyNumberFormat="1" applyFont="1" applyFill="1" applyBorder="1" applyAlignment="1">
      <alignment horizontal="center" shrinkToFit="1"/>
    </xf>
    <xf numFmtId="177" fontId="1" fillId="2" borderId="12" xfId="0" applyNumberFormat="1" applyFont="1" applyFill="1" applyBorder="1" applyAlignment="1">
      <alignment horizontal="center" shrinkToFit="1"/>
    </xf>
    <xf numFmtId="0" fontId="3" fillId="2" borderId="4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49" fontId="6" fillId="2" borderId="46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6" fillId="2" borderId="36" xfId="0" applyNumberFormat="1" applyFont="1" applyFill="1" applyBorder="1" applyAlignment="1">
      <alignment horizontal="center" vertical="center"/>
    </xf>
    <xf numFmtId="49" fontId="1" fillId="2" borderId="46" xfId="0" applyNumberFormat="1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center" vertical="center"/>
    </xf>
    <xf numFmtId="49" fontId="1" fillId="2" borderId="36" xfId="0" applyNumberFormat="1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7" fontId="3" fillId="2" borderId="40" xfId="0" applyNumberFormat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0" fillId="2" borderId="35" xfId="1" applyFont="1" applyFill="1" applyBorder="1" applyAlignment="1">
      <alignment horizontal="left" vertical="center"/>
    </xf>
    <xf numFmtId="0" fontId="30" fillId="2" borderId="36" xfId="1" applyFont="1" applyFill="1" applyBorder="1" applyAlignment="1">
      <alignment horizontal="left" vertical="center"/>
    </xf>
    <xf numFmtId="0" fontId="1" fillId="0" borderId="128" xfId="1" applyFont="1" applyBorder="1" applyAlignment="1">
      <alignment horizontal="center" vertical="center" shrinkToFit="1"/>
    </xf>
    <xf numFmtId="0" fontId="1" fillId="0" borderId="21" xfId="1" applyFont="1" applyBorder="1" applyAlignment="1">
      <alignment horizontal="center" vertical="center" shrinkToFit="1"/>
    </xf>
    <xf numFmtId="0" fontId="15" fillId="0" borderId="21" xfId="1" applyFont="1" applyBorder="1" applyAlignment="1">
      <alignment horizontal="right" vertical="center"/>
    </xf>
    <xf numFmtId="0" fontId="36" fillId="2" borderId="21" xfId="1" applyFont="1" applyFill="1" applyBorder="1" applyAlignment="1">
      <alignment horizontal="left" vertical="center" shrinkToFit="1"/>
    </xf>
    <xf numFmtId="0" fontId="36" fillId="2" borderId="23" xfId="1" applyFont="1" applyFill="1" applyBorder="1" applyAlignment="1">
      <alignment horizontal="left" vertical="center" shrinkToFit="1"/>
    </xf>
    <xf numFmtId="0" fontId="25" fillId="0" borderId="6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30" fillId="0" borderId="69" xfId="1" applyFont="1" applyBorder="1" applyAlignment="1">
      <alignment horizontal="center" vertical="center"/>
    </xf>
    <xf numFmtId="0" fontId="30" fillId="0" borderId="35" xfId="1" applyFont="1" applyBorder="1" applyAlignment="1">
      <alignment horizontal="center" vertical="center"/>
    </xf>
    <xf numFmtId="0" fontId="27" fillId="0" borderId="35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21" fillId="0" borderId="0" xfId="1" applyFont="1" applyAlignment="1">
      <alignment horizontal="left" vertical="center"/>
    </xf>
    <xf numFmtId="0" fontId="83" fillId="0" borderId="6" xfId="1" applyFont="1" applyBorder="1" applyAlignment="1">
      <alignment horizontal="center" vertical="center" wrapText="1"/>
    </xf>
    <xf numFmtId="0" fontId="83" fillId="0" borderId="7" xfId="1" applyFont="1" applyBorder="1" applyAlignment="1">
      <alignment horizontal="center" vertical="center" wrapText="1"/>
    </xf>
    <xf numFmtId="0" fontId="84" fillId="2" borderId="47" xfId="1" applyFont="1" applyFill="1" applyBorder="1" applyAlignment="1">
      <alignment horizontal="center" vertical="center"/>
    </xf>
    <xf numFmtId="0" fontId="84" fillId="2" borderId="48" xfId="1" applyFont="1" applyFill="1" applyBorder="1" applyAlignment="1">
      <alignment horizontal="center" vertical="center"/>
    </xf>
    <xf numFmtId="0" fontId="84" fillId="2" borderId="49" xfId="1" applyFont="1" applyFill="1" applyBorder="1" applyAlignment="1">
      <alignment horizontal="center" vertical="center"/>
    </xf>
    <xf numFmtId="0" fontId="11" fillId="0" borderId="65" xfId="1" applyFont="1" applyBorder="1" applyAlignment="1">
      <alignment horizontal="center" vertical="center" shrinkToFit="1"/>
    </xf>
    <xf numFmtId="0" fontId="11" fillId="0" borderId="22" xfId="1" applyFont="1" applyBorder="1" applyAlignment="1">
      <alignment horizontal="center" vertical="center" shrinkToFit="1"/>
    </xf>
    <xf numFmtId="0" fontId="11" fillId="0" borderId="66" xfId="1" applyFont="1" applyBorder="1" applyAlignment="1">
      <alignment horizontal="center" vertical="center" shrinkToFit="1"/>
    </xf>
    <xf numFmtId="0" fontId="26" fillId="0" borderId="30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49" fontId="26" fillId="0" borderId="11" xfId="1" applyNumberFormat="1" applyFont="1" applyBorder="1" applyAlignment="1">
      <alignment horizontal="center" vertical="center"/>
    </xf>
    <xf numFmtId="0" fontId="11" fillId="0" borderId="61" xfId="1" applyFont="1" applyBorder="1" applyAlignment="1">
      <alignment horizontal="center" vertical="center" wrapText="1"/>
    </xf>
    <xf numFmtId="0" fontId="11" fillId="0" borderId="64" xfId="1" applyFont="1" applyBorder="1" applyAlignment="1">
      <alignment horizontal="center" vertical="center" wrapText="1"/>
    </xf>
    <xf numFmtId="0" fontId="11" fillId="0" borderId="62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63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52" xfId="1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0" fillId="2" borderId="27" xfId="1" applyFont="1" applyFill="1" applyBorder="1" applyAlignment="1">
      <alignment horizontal="left" vertical="center"/>
    </xf>
    <xf numFmtId="0" fontId="30" fillId="2" borderId="28" xfId="1" applyFont="1" applyFill="1" applyBorder="1" applyAlignment="1">
      <alignment horizontal="left" vertical="center"/>
    </xf>
    <xf numFmtId="0" fontId="37" fillId="5" borderId="91" xfId="0" applyFont="1" applyFill="1" applyBorder="1" applyAlignment="1">
      <alignment horizontal="center" vertical="center"/>
    </xf>
    <xf numFmtId="0" fontId="37" fillId="5" borderId="134" xfId="0" applyFont="1" applyFill="1" applyBorder="1" applyAlignment="1">
      <alignment horizontal="center" vertical="center"/>
    </xf>
    <xf numFmtId="0" fontId="37" fillId="5" borderId="135" xfId="0" applyFont="1" applyFill="1" applyBorder="1" applyAlignment="1">
      <alignment horizontal="center" vertical="center"/>
    </xf>
    <xf numFmtId="0" fontId="32" fillId="0" borderId="5" xfId="1" applyFont="1" applyBorder="1" applyAlignment="1">
      <alignment horizontal="center" vertical="center" wrapText="1"/>
    </xf>
    <xf numFmtId="0" fontId="32" fillId="0" borderId="0" xfId="1" applyFont="1" applyAlignment="1">
      <alignment horizontal="center" vertical="center" wrapText="1"/>
    </xf>
    <xf numFmtId="0" fontId="32" fillId="0" borderId="9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182" fontId="31" fillId="0" borderId="73" xfId="1" applyNumberFormat="1" applyFont="1" applyBorder="1" applyAlignment="1">
      <alignment horizontal="center" vertical="center" textRotation="255"/>
    </xf>
    <xf numFmtId="182" fontId="31" fillId="0" borderId="74" xfId="1" applyNumberFormat="1" applyFont="1" applyBorder="1" applyAlignment="1">
      <alignment horizontal="center" vertical="center" textRotation="255"/>
    </xf>
    <xf numFmtId="182" fontId="66" fillId="0" borderId="5" xfId="1" applyNumberFormat="1" applyFont="1" applyBorder="1" applyAlignment="1">
      <alignment horizontal="center" vertical="center"/>
    </xf>
    <xf numFmtId="182" fontId="66" fillId="0" borderId="9" xfId="1" applyNumberFormat="1" applyFont="1" applyBorder="1" applyAlignment="1">
      <alignment horizontal="center" vertical="center"/>
    </xf>
    <xf numFmtId="49" fontId="27" fillId="0" borderId="0" xfId="1" applyNumberFormat="1" applyFont="1" applyAlignment="1">
      <alignment horizontal="left" vertical="center"/>
    </xf>
    <xf numFmtId="182" fontId="31" fillId="0" borderId="5" xfId="1" applyNumberFormat="1" applyFont="1" applyBorder="1" applyAlignment="1">
      <alignment horizontal="center" vertical="center"/>
    </xf>
    <xf numFmtId="182" fontId="31" fillId="0" borderId="9" xfId="1" applyNumberFormat="1" applyFont="1" applyBorder="1" applyAlignment="1">
      <alignment horizontal="center" vertical="center"/>
    </xf>
    <xf numFmtId="0" fontId="23" fillId="0" borderId="0" xfId="1" applyFont="1" applyAlignment="1">
      <alignment horizontal="left" vertical="center"/>
    </xf>
    <xf numFmtId="0" fontId="24" fillId="0" borderId="55" xfId="1" applyFont="1" applyBorder="1" applyAlignment="1">
      <alignment horizontal="center" vertical="center" wrapText="1"/>
    </xf>
    <xf numFmtId="0" fontId="24" fillId="0" borderId="56" xfId="1" applyFont="1" applyBorder="1" applyAlignment="1">
      <alignment horizontal="center" vertical="center" wrapText="1"/>
    </xf>
    <xf numFmtId="0" fontId="24" fillId="0" borderId="59" xfId="1" applyFont="1" applyBorder="1" applyAlignment="1">
      <alignment horizontal="center" vertical="center" wrapText="1"/>
    </xf>
    <xf numFmtId="0" fontId="24" fillId="0" borderId="54" xfId="1" applyFont="1" applyBorder="1" applyAlignment="1">
      <alignment horizontal="center" vertical="center" wrapText="1"/>
    </xf>
    <xf numFmtId="0" fontId="23" fillId="0" borderId="55" xfId="1" applyFont="1" applyBorder="1" applyAlignment="1">
      <alignment horizontal="center" vertical="center" shrinkToFit="1"/>
    </xf>
    <xf numFmtId="0" fontId="23" fillId="0" borderId="56" xfId="1" applyFont="1" applyBorder="1" applyAlignment="1">
      <alignment horizontal="center" vertical="center" shrinkToFit="1"/>
    </xf>
    <xf numFmtId="0" fontId="23" fillId="0" borderId="57" xfId="1" applyFont="1" applyBorder="1" applyAlignment="1">
      <alignment horizontal="center" vertical="center" shrinkToFit="1"/>
    </xf>
    <xf numFmtId="0" fontId="23" fillId="0" borderId="59" xfId="1" applyFont="1" applyBorder="1" applyAlignment="1">
      <alignment horizontal="center" vertical="center" shrinkToFit="1"/>
    </xf>
    <xf numFmtId="0" fontId="23" fillId="0" borderId="54" xfId="1" applyFont="1" applyBorder="1" applyAlignment="1">
      <alignment horizontal="center" vertical="center" shrinkToFit="1"/>
    </xf>
    <xf numFmtId="0" fontId="23" fillId="0" borderId="60" xfId="1" applyFont="1" applyBorder="1" applyAlignment="1">
      <alignment horizontal="center" vertical="center" shrinkToFit="1"/>
    </xf>
    <xf numFmtId="22" fontId="8" fillId="2" borderId="0" xfId="1" applyNumberFormat="1" applyFont="1" applyFill="1" applyAlignment="1">
      <alignment horizontal="center" vertical="center"/>
    </xf>
    <xf numFmtId="0" fontId="30" fillId="0" borderId="79" xfId="1" applyFont="1" applyBorder="1" applyAlignment="1">
      <alignment horizontal="center" vertical="center"/>
    </xf>
    <xf numFmtId="0" fontId="30" fillId="0" borderId="76" xfId="1" applyFont="1" applyBorder="1" applyAlignment="1">
      <alignment horizontal="center" vertical="center"/>
    </xf>
    <xf numFmtId="0" fontId="27" fillId="0" borderId="76" xfId="1" applyFont="1" applyBorder="1" applyAlignment="1">
      <alignment horizontal="center" vertical="center"/>
    </xf>
    <xf numFmtId="0" fontId="33" fillId="3" borderId="69" xfId="1" applyFont="1" applyFill="1" applyBorder="1" applyAlignment="1">
      <alignment horizontal="left" vertical="center"/>
    </xf>
    <xf numFmtId="0" fontId="33" fillId="3" borderId="35" xfId="1" applyFont="1" applyFill="1" applyBorder="1" applyAlignment="1">
      <alignment horizontal="left" vertical="center"/>
    </xf>
    <xf numFmtId="0" fontId="33" fillId="3" borderId="36" xfId="1" applyFont="1" applyFill="1" applyBorder="1" applyAlignment="1">
      <alignment horizontal="left" vertical="center"/>
    </xf>
    <xf numFmtId="0" fontId="30" fillId="0" borderId="70" xfId="1" applyFont="1" applyBorder="1" applyAlignment="1">
      <alignment horizontal="center" vertical="center"/>
    </xf>
    <xf numFmtId="0" fontId="30" fillId="0" borderId="27" xfId="1" applyFont="1" applyBorder="1" applyAlignment="1">
      <alignment horizontal="center" vertical="center"/>
    </xf>
    <xf numFmtId="0" fontId="30" fillId="0" borderId="73" xfId="1" applyFont="1" applyBorder="1" applyAlignment="1">
      <alignment horizontal="center" vertical="center"/>
    </xf>
    <xf numFmtId="0" fontId="30" fillId="0" borderId="75" xfId="1" applyFont="1" applyBorder="1" applyAlignment="1">
      <alignment horizontal="center" vertical="center"/>
    </xf>
    <xf numFmtId="0" fontId="27" fillId="0" borderId="27" xfId="1" applyFont="1" applyBorder="1" applyAlignment="1">
      <alignment horizontal="center" vertical="center"/>
    </xf>
    <xf numFmtId="0" fontId="25" fillId="3" borderId="14" xfId="1" applyFont="1" applyFill="1" applyBorder="1" applyAlignment="1">
      <alignment horizontal="right" vertical="center"/>
    </xf>
    <xf numFmtId="0" fontId="25" fillId="3" borderId="15" xfId="1" applyFont="1" applyFill="1" applyBorder="1" applyAlignment="1">
      <alignment horizontal="right" vertical="center"/>
    </xf>
    <xf numFmtId="0" fontId="24" fillId="0" borderId="21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5" fillId="0" borderId="15" xfId="1" applyFont="1" applyBorder="1" applyAlignment="1">
      <alignment horizontal="center" vertical="center"/>
    </xf>
    <xf numFmtId="0" fontId="21" fillId="0" borderId="6" xfId="1" applyFont="1" applyBorder="1" applyAlignment="1">
      <alignment horizontal="left" vertical="center" wrapText="1"/>
    </xf>
    <xf numFmtId="0" fontId="21" fillId="0" borderId="7" xfId="1" applyFont="1" applyBorder="1" applyAlignment="1">
      <alignment horizontal="left" vertical="center" wrapText="1"/>
    </xf>
    <xf numFmtId="0" fontId="21" fillId="0" borderId="17" xfId="1" applyFont="1" applyBorder="1" applyAlignment="1">
      <alignment horizontal="left" vertical="center" wrapText="1"/>
    </xf>
    <xf numFmtId="0" fontId="21" fillId="0" borderId="5" xfId="1" applyFont="1" applyBorder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21" fillId="0" borderId="41" xfId="1" applyFont="1" applyBorder="1" applyAlignment="1">
      <alignment horizontal="left" vertical="center" wrapText="1"/>
    </xf>
    <xf numFmtId="0" fontId="21" fillId="0" borderId="10" xfId="1" applyFont="1" applyBorder="1" applyAlignment="1">
      <alignment horizontal="left" vertical="center" wrapText="1"/>
    </xf>
    <xf numFmtId="0" fontId="21" fillId="0" borderId="11" xfId="1" applyFont="1" applyBorder="1" applyAlignment="1">
      <alignment horizontal="left" vertical="center" wrapText="1"/>
    </xf>
    <xf numFmtId="0" fontId="21" fillId="0" borderId="18" xfId="1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5" fillId="0" borderId="7" xfId="1" applyFont="1" applyBorder="1" applyAlignment="1">
      <alignment horizontal="center" vertical="center"/>
    </xf>
    <xf numFmtId="0" fontId="65" fillId="0" borderId="8" xfId="1" applyFont="1" applyBorder="1" applyAlignment="1">
      <alignment horizontal="center" vertical="center"/>
    </xf>
    <xf numFmtId="0" fontId="25" fillId="3" borderId="77" xfId="1" applyFont="1" applyFill="1" applyBorder="1" applyAlignment="1">
      <alignment horizontal="right" vertical="center"/>
    </xf>
    <xf numFmtId="0" fontId="25" fillId="3" borderId="22" xfId="1" applyFont="1" applyFill="1" applyBorder="1" applyAlignment="1">
      <alignment horizontal="right" vertical="center"/>
    </xf>
    <xf numFmtId="0" fontId="30" fillId="0" borderId="22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/>
    </xf>
    <xf numFmtId="0" fontId="25" fillId="0" borderId="73" xfId="1" applyFont="1" applyBorder="1" applyAlignment="1">
      <alignment horizontal="center" vertical="center"/>
    </xf>
    <xf numFmtId="0" fontId="25" fillId="0" borderId="75" xfId="1" applyFont="1" applyBorder="1" applyAlignment="1">
      <alignment horizontal="center" vertical="center"/>
    </xf>
    <xf numFmtId="0" fontId="25" fillId="0" borderId="74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 shrinkToFit="1"/>
    </xf>
    <xf numFmtId="0" fontId="3" fillId="0" borderId="35" xfId="1" applyFont="1" applyBorder="1" applyAlignment="1">
      <alignment horizontal="center" vertical="center" shrinkToFit="1"/>
    </xf>
    <xf numFmtId="0" fontId="36" fillId="2" borderId="35" xfId="1" applyFont="1" applyFill="1" applyBorder="1" applyAlignment="1">
      <alignment horizontal="center" vertical="center" shrinkToFit="1"/>
    </xf>
    <xf numFmtId="0" fontId="32" fillId="0" borderId="91" xfId="1" applyFont="1" applyBorder="1" applyAlignment="1">
      <alignment horizontal="center" vertical="center"/>
    </xf>
    <xf numFmtId="0" fontId="32" fillId="0" borderId="134" xfId="1" applyFont="1" applyBorder="1" applyAlignment="1">
      <alignment horizontal="center" vertical="center"/>
    </xf>
    <xf numFmtId="0" fontId="32" fillId="0" borderId="135" xfId="1" applyFont="1" applyBorder="1" applyAlignment="1">
      <alignment horizontal="center" vertical="center"/>
    </xf>
    <xf numFmtId="0" fontId="32" fillId="0" borderId="69" xfId="1" applyFont="1" applyBorder="1" applyAlignment="1">
      <alignment horizontal="center" vertical="center"/>
    </xf>
    <xf numFmtId="0" fontId="32" fillId="0" borderId="35" xfId="1" applyFont="1" applyBorder="1" applyAlignment="1">
      <alignment horizontal="center" vertical="center"/>
    </xf>
    <xf numFmtId="0" fontId="32" fillId="0" borderId="36" xfId="1" applyFont="1" applyBorder="1" applyAlignment="1">
      <alignment horizontal="center" vertical="center"/>
    </xf>
    <xf numFmtId="182" fontId="31" fillId="0" borderId="5" xfId="1" applyNumberFormat="1" applyFont="1" applyBorder="1" applyAlignment="1">
      <alignment horizontal="center" vertical="top"/>
    </xf>
    <xf numFmtId="182" fontId="31" fillId="0" borderId="9" xfId="1" applyNumberFormat="1" applyFont="1" applyBorder="1" applyAlignment="1">
      <alignment horizontal="center" vertical="top"/>
    </xf>
    <xf numFmtId="182" fontId="31" fillId="0" borderId="10" xfId="1" applyNumberFormat="1" applyFont="1" applyBorder="1" applyAlignment="1">
      <alignment horizontal="center" vertical="top"/>
    </xf>
    <xf numFmtId="182" fontId="31" fillId="0" borderId="12" xfId="1" applyNumberFormat="1" applyFont="1" applyBorder="1" applyAlignment="1">
      <alignment horizontal="center" vertical="top"/>
    </xf>
    <xf numFmtId="0" fontId="32" fillId="0" borderId="68" xfId="1" applyFont="1" applyBorder="1" applyAlignment="1">
      <alignment horizontal="center" vertical="center"/>
    </xf>
    <xf numFmtId="0" fontId="32" fillId="0" borderId="21" xfId="1" applyFont="1" applyBorder="1" applyAlignment="1">
      <alignment horizontal="center" vertical="center"/>
    </xf>
    <xf numFmtId="0" fontId="32" fillId="0" borderId="23" xfId="1" applyFont="1" applyBorder="1" applyAlignment="1">
      <alignment horizontal="center" vertical="center"/>
    </xf>
    <xf numFmtId="0" fontId="32" fillId="0" borderId="70" xfId="1" applyFont="1" applyBorder="1" applyAlignment="1">
      <alignment horizontal="center" vertical="center" wrapText="1"/>
    </xf>
    <xf numFmtId="0" fontId="32" fillId="0" borderId="27" xfId="1" applyFont="1" applyBorder="1" applyAlignment="1">
      <alignment horizontal="center" vertical="center" wrapText="1"/>
    </xf>
    <xf numFmtId="0" fontId="32" fillId="0" borderId="28" xfId="1" applyFont="1" applyBorder="1" applyAlignment="1">
      <alignment horizontal="center" vertical="center" wrapText="1"/>
    </xf>
    <xf numFmtId="0" fontId="32" fillId="0" borderId="68" xfId="1" applyFont="1" applyBorder="1" applyAlignment="1">
      <alignment horizontal="center" vertical="center" wrapText="1"/>
    </xf>
    <xf numFmtId="0" fontId="32" fillId="0" borderId="21" xfId="1" applyFont="1" applyBorder="1" applyAlignment="1">
      <alignment horizontal="center" vertical="center" wrapText="1"/>
    </xf>
    <xf numFmtId="0" fontId="32" fillId="0" borderId="23" xfId="1" applyFont="1" applyBorder="1" applyAlignment="1">
      <alignment horizontal="center" vertical="center" wrapText="1"/>
    </xf>
    <xf numFmtId="0" fontId="32" fillId="0" borderId="79" xfId="1" applyFont="1" applyBorder="1" applyAlignment="1">
      <alignment horizontal="center" vertical="center"/>
    </xf>
    <xf numFmtId="0" fontId="32" fillId="0" borderId="76" xfId="1" applyFont="1" applyBorder="1" applyAlignment="1">
      <alignment horizontal="center" vertical="center"/>
    </xf>
    <xf numFmtId="0" fontId="32" fillId="0" borderId="80" xfId="1" applyFont="1" applyBorder="1" applyAlignment="1">
      <alignment horizontal="center" vertical="center"/>
    </xf>
    <xf numFmtId="0" fontId="25" fillId="0" borderId="77" xfId="1" applyFont="1" applyBorder="1" applyAlignment="1">
      <alignment horizontal="center" vertical="center" shrinkToFit="1"/>
    </xf>
    <xf numFmtId="0" fontId="25" fillId="0" borderId="22" xfId="1" applyFont="1" applyBorder="1" applyAlignment="1">
      <alignment horizontal="center" vertical="center" shrinkToFit="1"/>
    </xf>
    <xf numFmtId="0" fontId="25" fillId="0" borderId="69" xfId="1" applyFont="1" applyBorder="1" applyAlignment="1">
      <alignment horizontal="center" vertical="center" shrinkToFit="1"/>
    </xf>
    <xf numFmtId="0" fontId="25" fillId="0" borderId="35" xfId="1" applyFont="1" applyBorder="1" applyAlignment="1">
      <alignment horizontal="center" vertical="center" shrinkToFit="1"/>
    </xf>
    <xf numFmtId="182" fontId="31" fillId="0" borderId="10" xfId="1" applyNumberFormat="1" applyFont="1" applyBorder="1" applyAlignment="1">
      <alignment horizontal="center" vertical="center"/>
    </xf>
    <xf numFmtId="182" fontId="31" fillId="0" borderId="12" xfId="1" applyNumberFormat="1" applyFont="1" applyBorder="1" applyAlignment="1">
      <alignment horizontal="center" vertical="center"/>
    </xf>
    <xf numFmtId="0" fontId="29" fillId="0" borderId="79" xfId="1" applyFont="1" applyBorder="1" applyAlignment="1">
      <alignment horizontal="center" vertical="center"/>
    </xf>
    <xf numFmtId="0" fontId="29" fillId="0" borderId="76" xfId="1" applyFont="1" applyBorder="1" applyAlignment="1">
      <alignment horizontal="center" vertical="center"/>
    </xf>
    <xf numFmtId="0" fontId="29" fillId="0" borderId="8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16" xfId="1" applyFont="1" applyBorder="1" applyAlignment="1">
      <alignment horizontal="center" vertical="center" wrapText="1"/>
    </xf>
    <xf numFmtId="0" fontId="11" fillId="0" borderId="67" xfId="1" applyFont="1" applyBorder="1" applyAlignment="1">
      <alignment horizontal="center" vertical="center" wrapText="1"/>
    </xf>
    <xf numFmtId="0" fontId="26" fillId="0" borderId="19" xfId="1" applyFont="1" applyBorder="1" applyAlignment="1">
      <alignment horizontal="center" vertical="center"/>
    </xf>
    <xf numFmtId="0" fontId="26" fillId="0" borderId="15" xfId="1" applyFont="1" applyBorder="1" applyAlignment="1">
      <alignment horizontal="center" vertical="center"/>
    </xf>
    <xf numFmtId="0" fontId="26" fillId="0" borderId="16" xfId="1" applyFont="1" applyBorder="1" applyAlignment="1">
      <alignment horizontal="center" vertical="center"/>
    </xf>
    <xf numFmtId="0" fontId="26" fillId="0" borderId="40" xfId="1" applyFont="1" applyBorder="1" applyAlignment="1">
      <alignment horizontal="center" vertical="center" shrinkToFit="1"/>
    </xf>
    <xf numFmtId="0" fontId="26" fillId="0" borderId="22" xfId="1" applyFont="1" applyBorder="1" applyAlignment="1">
      <alignment horizontal="center" vertical="center" shrinkToFit="1"/>
    </xf>
    <xf numFmtId="49" fontId="26" fillId="0" borderId="22" xfId="1" applyNumberFormat="1" applyFont="1" applyBorder="1" applyAlignment="1">
      <alignment horizontal="center" vertical="center"/>
    </xf>
    <xf numFmtId="49" fontId="25" fillId="0" borderId="3" xfId="1" applyNumberFormat="1" applyFont="1" applyBorder="1" applyAlignment="1">
      <alignment horizontal="center" vertical="center" textRotation="255"/>
    </xf>
    <xf numFmtId="0" fontId="25" fillId="0" borderId="3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 shrinkToFit="1"/>
    </xf>
    <xf numFmtId="0" fontId="25" fillId="0" borderId="15" xfId="1" applyFont="1" applyBorder="1" applyAlignment="1">
      <alignment horizontal="center" vertical="center" shrinkToFit="1"/>
    </xf>
    <xf numFmtId="182" fontId="31" fillId="0" borderId="6" xfId="1" applyNumberFormat="1" applyFont="1" applyBorder="1" applyAlignment="1">
      <alignment horizontal="center" vertical="center" textRotation="255"/>
    </xf>
    <xf numFmtId="182" fontId="31" fillId="0" borderId="8" xfId="1" applyNumberFormat="1" applyFont="1" applyBorder="1" applyAlignment="1">
      <alignment horizontal="center" vertical="center" textRotation="255"/>
    </xf>
    <xf numFmtId="0" fontId="30" fillId="0" borderId="15" xfId="1" applyFont="1" applyBorder="1" applyAlignment="1">
      <alignment horizontal="center" vertical="center"/>
    </xf>
    <xf numFmtId="0" fontId="30" fillId="0" borderId="16" xfId="1" applyFont="1" applyBorder="1" applyAlignment="1">
      <alignment horizontal="center" vertical="center"/>
    </xf>
    <xf numFmtId="0" fontId="25" fillId="0" borderId="2" xfId="1" applyFont="1" applyBorder="1" applyAlignment="1">
      <alignment horizontal="left" vertical="center" wrapText="1"/>
    </xf>
    <xf numFmtId="0" fontId="38" fillId="2" borderId="133" xfId="1" applyFont="1" applyFill="1" applyBorder="1" applyAlignment="1">
      <alignment horizontal="center" vertical="center" shrinkToFit="1"/>
    </xf>
    <xf numFmtId="0" fontId="38" fillId="2" borderId="2" xfId="1" applyFont="1" applyFill="1" applyBorder="1" applyAlignment="1">
      <alignment horizontal="center" vertical="center" shrinkToFit="1"/>
    </xf>
    <xf numFmtId="0" fontId="38" fillId="2" borderId="52" xfId="1" applyFont="1" applyFill="1" applyBorder="1" applyAlignment="1">
      <alignment horizontal="center" vertical="center" shrinkToFit="1"/>
    </xf>
    <xf numFmtId="49" fontId="28" fillId="0" borderId="0" xfId="1" applyNumberFormat="1" applyFont="1" applyAlignment="1">
      <alignment horizontal="left" vertical="center"/>
    </xf>
    <xf numFmtId="0" fontId="10" fillId="2" borderId="40" xfId="1" applyFont="1" applyFill="1" applyBorder="1" applyAlignment="1">
      <alignment horizontal="center" vertical="center" shrinkToFit="1"/>
    </xf>
    <xf numFmtId="0" fontId="10" fillId="2" borderId="22" xfId="1" applyFont="1" applyFill="1" applyBorder="1" applyAlignment="1">
      <alignment horizontal="center" vertical="center" shrinkToFit="1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15" xfId="1" applyFont="1" applyFill="1" applyBorder="1" applyAlignment="1">
      <alignment horizontal="center" vertical="center" shrinkToFit="1"/>
    </xf>
    <xf numFmtId="0" fontId="38" fillId="2" borderId="13" xfId="1" applyFont="1" applyFill="1" applyBorder="1" applyAlignment="1">
      <alignment horizontal="center" vertical="center" shrinkToFit="1"/>
    </xf>
    <xf numFmtId="0" fontId="15" fillId="0" borderId="40" xfId="1" applyFont="1" applyBorder="1" applyAlignment="1">
      <alignment horizontal="center" vertical="center" shrinkToFit="1"/>
    </xf>
    <xf numFmtId="0" fontId="15" fillId="0" borderId="22" xfId="1" applyFont="1" applyBorder="1" applyAlignment="1">
      <alignment horizontal="center" vertical="center" shrinkToFit="1"/>
    </xf>
    <xf numFmtId="0" fontId="36" fillId="2" borderId="22" xfId="1" applyFont="1" applyFill="1" applyBorder="1" applyAlignment="1">
      <alignment horizontal="left" vertical="center" shrinkToFit="1"/>
    </xf>
    <xf numFmtId="0" fontId="36" fillId="2" borderId="40" xfId="1" applyFont="1" applyFill="1" applyBorder="1" applyAlignment="1">
      <alignment horizontal="center" vertical="center" shrinkToFit="1"/>
    </xf>
    <xf numFmtId="0" fontId="36" fillId="2" borderId="22" xfId="1" applyFont="1" applyFill="1" applyBorder="1" applyAlignment="1">
      <alignment horizontal="center" vertical="center" shrinkToFit="1"/>
    </xf>
    <xf numFmtId="0" fontId="36" fillId="2" borderId="50" xfId="1" applyFont="1" applyFill="1" applyBorder="1" applyAlignment="1">
      <alignment horizontal="center" vertical="center" shrinkToFit="1"/>
    </xf>
    <xf numFmtId="0" fontId="65" fillId="0" borderId="15" xfId="1" applyFont="1" applyBorder="1" applyAlignment="1">
      <alignment horizontal="left" vertical="center"/>
    </xf>
    <xf numFmtId="0" fontId="65" fillId="0" borderId="16" xfId="1" applyFont="1" applyBorder="1" applyAlignment="1">
      <alignment horizontal="left" vertical="center"/>
    </xf>
    <xf numFmtId="49" fontId="27" fillId="0" borderId="11" xfId="1" applyNumberFormat="1" applyFont="1" applyBorder="1" applyAlignment="1">
      <alignment horizontal="left" vertical="center"/>
    </xf>
    <xf numFmtId="0" fontId="25" fillId="0" borderId="6" xfId="1" applyFont="1" applyBorder="1" applyAlignment="1">
      <alignment horizontal="left" vertical="center"/>
    </xf>
    <xf numFmtId="0" fontId="25" fillId="0" borderId="7" xfId="1" applyFont="1" applyBorder="1" applyAlignment="1">
      <alignment horizontal="left" vertical="center"/>
    </xf>
    <xf numFmtId="0" fontId="24" fillId="0" borderId="51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32" fillId="0" borderId="71" xfId="1" applyFont="1" applyBorder="1" applyAlignment="1">
      <alignment horizontal="center" vertical="center"/>
    </xf>
    <xf numFmtId="0" fontId="32" fillId="0" borderId="81" xfId="1" applyFont="1" applyBorder="1" applyAlignment="1">
      <alignment horizontal="center" vertical="center"/>
    </xf>
    <xf numFmtId="0" fontId="32" fillId="0" borderId="72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0" fontId="29" fillId="0" borderId="9" xfId="1" applyFont="1" applyBorder="1" applyAlignment="1">
      <alignment horizontal="center" vertical="center"/>
    </xf>
    <xf numFmtId="0" fontId="29" fillId="0" borderId="69" xfId="1" applyFont="1" applyBorder="1" applyAlignment="1">
      <alignment horizontal="center" vertical="center"/>
    </xf>
    <xf numFmtId="0" fontId="29" fillId="0" borderId="35" xfId="1" applyFont="1" applyBorder="1" applyAlignment="1">
      <alignment horizontal="center" vertical="center"/>
    </xf>
    <xf numFmtId="0" fontId="29" fillId="0" borderId="36" xfId="1" applyFont="1" applyBorder="1" applyAlignment="1">
      <alignment horizontal="center" vertical="center"/>
    </xf>
    <xf numFmtId="0" fontId="30" fillId="0" borderId="35" xfId="1" applyFont="1" applyBorder="1" applyAlignment="1">
      <alignment horizontal="left" vertical="center"/>
    </xf>
    <xf numFmtId="0" fontId="30" fillId="0" borderId="36" xfId="1" applyFont="1" applyBorder="1" applyAlignment="1">
      <alignment horizontal="left" vertical="center"/>
    </xf>
    <xf numFmtId="0" fontId="29" fillId="0" borderId="69" xfId="1" applyFont="1" applyBorder="1" applyAlignment="1">
      <alignment horizontal="center" vertical="center" wrapText="1"/>
    </xf>
    <xf numFmtId="0" fontId="29" fillId="0" borderId="35" xfId="1" applyFont="1" applyBorder="1" applyAlignment="1">
      <alignment horizontal="center" vertical="center" wrapText="1"/>
    </xf>
    <xf numFmtId="0" fontId="29" fillId="0" borderId="36" xfId="1" applyFont="1" applyBorder="1" applyAlignment="1">
      <alignment horizontal="center" vertical="center" wrapText="1"/>
    </xf>
    <xf numFmtId="0" fontId="30" fillId="0" borderId="27" xfId="1" applyFont="1" applyBorder="1" applyAlignment="1">
      <alignment horizontal="left" vertical="center"/>
    </xf>
    <xf numFmtId="0" fontId="30" fillId="0" borderId="28" xfId="1" applyFont="1" applyBorder="1" applyAlignment="1">
      <alignment horizontal="left" vertical="center"/>
    </xf>
    <xf numFmtId="182" fontId="66" fillId="0" borderId="5" xfId="1" applyNumberFormat="1" applyFont="1" applyBorder="1" applyAlignment="1">
      <alignment horizontal="center" vertical="center" textRotation="255"/>
    </xf>
    <xf numFmtId="182" fontId="66" fillId="0" borderId="9" xfId="1" applyNumberFormat="1" applyFont="1" applyBorder="1" applyAlignment="1">
      <alignment horizontal="center" vertical="center" textRotation="255"/>
    </xf>
    <xf numFmtId="182" fontId="66" fillId="0" borderId="71" xfId="1" applyNumberFormat="1" applyFont="1" applyBorder="1" applyAlignment="1">
      <alignment horizontal="center" vertical="center"/>
    </xf>
    <xf numFmtId="182" fontId="66" fillId="0" borderId="72" xfId="1" applyNumberFormat="1" applyFont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182" fontId="66" fillId="0" borderId="10" xfId="1" applyNumberFormat="1" applyFont="1" applyBorder="1" applyAlignment="1">
      <alignment horizontal="center" vertical="center"/>
    </xf>
    <xf numFmtId="182" fontId="66" fillId="0" borderId="12" xfId="1" applyNumberFormat="1" applyFont="1" applyBorder="1" applyAlignment="1">
      <alignment horizontal="center" vertical="center"/>
    </xf>
    <xf numFmtId="0" fontId="29" fillId="0" borderId="70" xfId="1" applyFont="1" applyBorder="1" applyAlignment="1">
      <alignment horizontal="center" vertical="center" wrapText="1"/>
    </xf>
    <xf numFmtId="0" fontId="29" fillId="0" borderId="27" xfId="1" applyFont="1" applyBorder="1" applyAlignment="1">
      <alignment horizontal="center" vertical="center" wrapText="1"/>
    </xf>
    <xf numFmtId="0" fontId="29" fillId="0" borderId="28" xfId="1" applyFont="1" applyBorder="1" applyAlignment="1">
      <alignment horizontal="center" vertical="center" wrapText="1"/>
    </xf>
    <xf numFmtId="0" fontId="25" fillId="0" borderId="71" xfId="1" applyFont="1" applyBorder="1" applyAlignment="1">
      <alignment horizontal="center" vertical="center"/>
    </xf>
    <xf numFmtId="0" fontId="25" fillId="0" borderId="81" xfId="1" applyFont="1" applyBorder="1" applyAlignment="1">
      <alignment horizontal="center" vertical="center"/>
    </xf>
    <xf numFmtId="0" fontId="25" fillId="0" borderId="72" xfId="1" applyFont="1" applyBorder="1" applyAlignment="1">
      <alignment horizontal="center" vertical="center"/>
    </xf>
    <xf numFmtId="0" fontId="25" fillId="3" borderId="68" xfId="1" applyFont="1" applyFill="1" applyBorder="1" applyAlignment="1">
      <alignment horizontal="right" vertical="center"/>
    </xf>
    <xf numFmtId="0" fontId="25" fillId="3" borderId="21" xfId="1" applyFont="1" applyFill="1" applyBorder="1" applyAlignment="1">
      <alignment horizontal="right" vertical="center"/>
    </xf>
    <xf numFmtId="0" fontId="30" fillId="0" borderId="21" xfId="1" applyFont="1" applyBorder="1" applyAlignment="1">
      <alignment horizontal="center" vertical="center"/>
    </xf>
    <xf numFmtId="0" fontId="30" fillId="0" borderId="23" xfId="1" applyFont="1" applyBorder="1" applyAlignment="1">
      <alignment horizontal="center" vertical="center"/>
    </xf>
    <xf numFmtId="0" fontId="24" fillId="0" borderId="55" xfId="1" applyFont="1" applyBorder="1" applyAlignment="1">
      <alignment horizontal="center" vertical="center" shrinkToFit="1"/>
    </xf>
    <xf numFmtId="0" fontId="24" fillId="0" borderId="56" xfId="1" applyFont="1" applyBorder="1" applyAlignment="1">
      <alignment horizontal="center" vertical="center" shrinkToFit="1"/>
    </xf>
    <xf numFmtId="0" fontId="24" fillId="0" borderId="57" xfId="1" applyFont="1" applyBorder="1" applyAlignment="1">
      <alignment horizontal="center" vertical="center" shrinkToFit="1"/>
    </xf>
    <xf numFmtId="0" fontId="24" fillId="0" borderId="59" xfId="1" applyFont="1" applyBorder="1" applyAlignment="1">
      <alignment horizontal="center" vertical="center" shrinkToFit="1"/>
    </xf>
    <xf numFmtId="0" fontId="24" fillId="0" borderId="54" xfId="1" applyFont="1" applyBorder="1" applyAlignment="1">
      <alignment horizontal="center" vertical="center" shrinkToFit="1"/>
    </xf>
    <xf numFmtId="0" fontId="24" fillId="0" borderId="60" xfId="1" applyFont="1" applyBorder="1" applyAlignment="1">
      <alignment horizontal="center" vertical="center" shrinkToFit="1"/>
    </xf>
    <xf numFmtId="0" fontId="27" fillId="0" borderId="6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63" fillId="2" borderId="47" xfId="1" applyFont="1" applyFill="1" applyBorder="1" applyAlignment="1">
      <alignment horizontal="center" vertical="center"/>
    </xf>
    <xf numFmtId="0" fontId="63" fillId="2" borderId="48" xfId="1" applyFont="1" applyFill="1" applyBorder="1" applyAlignment="1">
      <alignment horizontal="center" vertical="center"/>
    </xf>
    <xf numFmtId="0" fontId="63" fillId="2" borderId="49" xfId="1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10" fillId="0" borderId="100" xfId="0" applyFont="1" applyBorder="1" applyAlignment="1">
      <alignment horizontal="center" vertical="center" shrinkToFit="1"/>
    </xf>
    <xf numFmtId="0" fontId="10" fillId="0" borderId="101" xfId="0" applyFont="1" applyBorder="1" applyAlignment="1">
      <alignment horizontal="center" vertical="center" shrinkToFit="1"/>
    </xf>
    <xf numFmtId="0" fontId="39" fillId="0" borderId="0" xfId="0" applyFont="1" applyAlignment="1">
      <alignment horizontal="center" vertical="top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136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0" fontId="8" fillId="2" borderId="82" xfId="0" applyFont="1" applyFill="1" applyBorder="1" applyAlignment="1">
      <alignment horizontal="center" vertical="center" shrinkToFit="1"/>
    </xf>
    <xf numFmtId="0" fontId="8" fillId="2" borderId="56" xfId="0" applyFont="1" applyFill="1" applyBorder="1" applyAlignment="1">
      <alignment horizontal="center" vertical="center" shrinkToFit="1"/>
    </xf>
    <xf numFmtId="0" fontId="8" fillId="2" borderId="57" xfId="0" applyFont="1" applyFill="1" applyBorder="1" applyAlignment="1">
      <alignment horizontal="center" vertical="center" shrinkToFit="1"/>
    </xf>
    <xf numFmtId="0" fontId="8" fillId="2" borderId="143" xfId="0" applyFont="1" applyFill="1" applyBorder="1" applyAlignment="1">
      <alignment horizontal="center" vertical="center" shrinkToFit="1"/>
    </xf>
    <xf numFmtId="0" fontId="8" fillId="2" borderId="54" xfId="0" applyFont="1" applyFill="1" applyBorder="1" applyAlignment="1">
      <alignment horizontal="center" vertical="center" shrinkToFit="1"/>
    </xf>
    <xf numFmtId="0" fontId="8" fillId="2" borderId="60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5" fillId="0" borderId="85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 wrapText="1"/>
    </xf>
    <xf numFmtId="0" fontId="10" fillId="0" borderId="90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144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left" vertical="top"/>
    </xf>
    <xf numFmtId="0" fontId="5" fillId="7" borderId="29" xfId="2" applyFont="1" applyFill="1" applyBorder="1" applyAlignment="1">
      <alignment horizontal="center" vertical="center"/>
    </xf>
    <xf numFmtId="0" fontId="5" fillId="7" borderId="0" xfId="2" applyFont="1" applyFill="1" applyAlignment="1">
      <alignment horizontal="center" vertical="center"/>
    </xf>
    <xf numFmtId="182" fontId="21" fillId="0" borderId="5" xfId="2" applyNumberFormat="1" applyFont="1" applyBorder="1" applyAlignment="1" applyProtection="1">
      <alignment horizontal="center"/>
      <protection locked="0"/>
    </xf>
    <xf numFmtId="182" fontId="21" fillId="0" borderId="0" xfId="2" applyNumberFormat="1" applyFont="1" applyAlignment="1" applyProtection="1">
      <alignment horizontal="center"/>
      <protection locked="0"/>
    </xf>
    <xf numFmtId="0" fontId="64" fillId="0" borderId="0" xfId="2" applyFont="1" applyAlignment="1">
      <alignment horizontal="left"/>
    </xf>
    <xf numFmtId="0" fontId="1" fillId="0" borderId="0" xfId="2" applyFont="1" applyAlignment="1">
      <alignment horizontal="left"/>
    </xf>
    <xf numFmtId="0" fontId="3" fillId="0" borderId="112" xfId="2" applyFont="1" applyBorder="1" applyAlignment="1">
      <alignment horizontal="left" vertical="center"/>
    </xf>
    <xf numFmtId="0" fontId="3" fillId="0" borderId="103" xfId="2" applyFont="1" applyBorder="1" applyAlignment="1">
      <alignment horizontal="left" vertical="center"/>
    </xf>
    <xf numFmtId="0" fontId="38" fillId="0" borderId="103" xfId="2" applyFont="1" applyBorder="1" applyAlignment="1" applyProtection="1">
      <alignment horizontal="left" vertical="center"/>
      <protection locked="0"/>
    </xf>
    <xf numFmtId="0" fontId="38" fillId="0" borderId="56" xfId="2" applyFont="1" applyBorder="1" applyAlignment="1" applyProtection="1">
      <alignment horizontal="left" vertical="center"/>
      <protection locked="0"/>
    </xf>
    <xf numFmtId="0" fontId="38" fillId="0" borderId="104" xfId="2" applyFont="1" applyBorder="1" applyAlignment="1" applyProtection="1">
      <alignment horizontal="left" vertical="center"/>
      <protection locked="0"/>
    </xf>
    <xf numFmtId="0" fontId="46" fillId="0" borderId="59" xfId="2" applyFont="1" applyBorder="1" applyAlignment="1" applyProtection="1">
      <alignment horizontal="center" vertical="center"/>
      <protection locked="0"/>
    </xf>
    <xf numFmtId="0" fontId="46" fillId="0" borderId="54" xfId="2" applyFont="1" applyBorder="1" applyAlignment="1" applyProtection="1">
      <alignment horizontal="center" vertical="center"/>
      <protection locked="0"/>
    </xf>
    <xf numFmtId="0" fontId="46" fillId="0" borderId="60" xfId="2" applyFont="1" applyBorder="1" applyAlignment="1" applyProtection="1">
      <alignment horizontal="center" vertical="center"/>
      <protection locked="0"/>
    </xf>
    <xf numFmtId="0" fontId="1" fillId="0" borderId="21" xfId="2" applyFont="1" applyBorder="1" applyAlignment="1">
      <alignment horizontal="left"/>
    </xf>
    <xf numFmtId="0" fontId="1" fillId="0" borderId="26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1" fillId="0" borderId="128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38" fillId="2" borderId="35" xfId="2" applyFont="1" applyFill="1" applyBorder="1" applyAlignment="1" applyProtection="1">
      <alignment horizontal="center" vertical="center"/>
      <protection locked="0"/>
    </xf>
    <xf numFmtId="0" fontId="3" fillId="0" borderId="35" xfId="2" applyFont="1" applyBorder="1" applyAlignment="1">
      <alignment horizontal="center" vertical="center"/>
    </xf>
    <xf numFmtId="0" fontId="1" fillId="0" borderId="35" xfId="2" applyFont="1" applyBorder="1" applyAlignment="1">
      <alignment horizontal="left" vertical="center"/>
    </xf>
    <xf numFmtId="0" fontId="69" fillId="0" borderId="59" xfId="2" applyFont="1" applyBorder="1" applyAlignment="1">
      <alignment horizontal="center" vertical="center"/>
    </xf>
    <xf numFmtId="0" fontId="69" fillId="0" borderId="54" xfId="2" applyFont="1" applyBorder="1" applyAlignment="1">
      <alignment horizontal="center" vertical="center"/>
    </xf>
    <xf numFmtId="0" fontId="70" fillId="2" borderId="130" xfId="2" applyFont="1" applyFill="1" applyBorder="1" applyAlignment="1" applyProtection="1">
      <alignment horizontal="left" vertical="center"/>
      <protection locked="0"/>
    </xf>
    <xf numFmtId="0" fontId="70" fillId="2" borderId="54" xfId="2" applyFont="1" applyFill="1" applyBorder="1" applyAlignment="1" applyProtection="1">
      <alignment horizontal="left" vertical="center"/>
      <protection locked="0"/>
    </xf>
    <xf numFmtId="0" fontId="70" fillId="2" borderId="60" xfId="2" applyFont="1" applyFill="1" applyBorder="1" applyAlignment="1" applyProtection="1">
      <alignment horizontal="left" vertical="center"/>
      <protection locked="0"/>
    </xf>
    <xf numFmtId="0" fontId="1" fillId="2" borderId="2" xfId="2" applyFont="1" applyFill="1" applyBorder="1" applyAlignment="1" applyProtection="1">
      <alignment horizontal="center" vertical="center"/>
      <protection locked="0"/>
    </xf>
    <xf numFmtId="0" fontId="1" fillId="2" borderId="52" xfId="2" applyFont="1" applyFill="1" applyBorder="1" applyAlignment="1" applyProtection="1">
      <alignment horizontal="center" vertical="center"/>
      <protection locked="0"/>
    </xf>
    <xf numFmtId="0" fontId="10" fillId="2" borderId="2" xfId="2" applyFont="1" applyFill="1" applyBorder="1" applyAlignment="1" applyProtection="1">
      <alignment horizontal="left" vertical="center" wrapText="1"/>
      <protection locked="0"/>
    </xf>
    <xf numFmtId="0" fontId="10" fillId="2" borderId="52" xfId="2" applyFont="1" applyFill="1" applyBorder="1" applyAlignment="1" applyProtection="1">
      <alignment horizontal="left" vertical="center" wrapText="1"/>
      <protection locked="0"/>
    </xf>
    <xf numFmtId="0" fontId="1" fillId="0" borderId="6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3" fillId="0" borderId="7" xfId="2" applyFont="1" applyBorder="1" applyAlignment="1">
      <alignment horizontal="distributed" vertical="center"/>
    </xf>
    <xf numFmtId="0" fontId="3" fillId="2" borderId="7" xfId="2" applyFont="1" applyFill="1" applyBorder="1" applyAlignment="1">
      <alignment horizontal="distributed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shrinkToFit="1"/>
    </xf>
    <xf numFmtId="0" fontId="15" fillId="0" borderId="11" xfId="2" applyFont="1" applyBorder="1" applyAlignment="1">
      <alignment horizontal="center" shrinkToFit="1"/>
    </xf>
    <xf numFmtId="0" fontId="5" fillId="6" borderId="10" xfId="2" applyFont="1" applyFill="1" applyBorder="1" applyAlignment="1">
      <alignment horizontal="center" vertical="center"/>
    </xf>
    <xf numFmtId="0" fontId="5" fillId="6" borderId="11" xfId="2" applyFont="1" applyFill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79" fillId="0" borderId="0" xfId="2" applyFont="1" applyAlignment="1">
      <alignment horizontal="distributed" vertical="center"/>
    </xf>
    <xf numFmtId="176" fontId="80" fillId="0" borderId="0" xfId="2" applyNumberFormat="1" applyFont="1" applyAlignment="1">
      <alignment horizontal="center" vertical="center" wrapText="1" shrinkToFit="1"/>
    </xf>
    <xf numFmtId="176" fontId="3" fillId="0" borderId="0" xfId="2" applyNumberFormat="1" applyFont="1" applyAlignment="1">
      <alignment horizontal="distributed" vertical="center"/>
    </xf>
    <xf numFmtId="0" fontId="1" fillId="0" borderId="55" xfId="2" applyFont="1" applyBorder="1" applyAlignment="1">
      <alignment horizontal="center" vertical="center"/>
    </xf>
    <xf numFmtId="0" fontId="1" fillId="0" borderId="56" xfId="2" applyFont="1" applyBorder="1" applyAlignment="1">
      <alignment horizontal="center" vertical="center"/>
    </xf>
    <xf numFmtId="0" fontId="1" fillId="0" borderId="150" xfId="2" applyFont="1" applyBorder="1" applyAlignment="1">
      <alignment horizontal="center" vertical="center"/>
    </xf>
    <xf numFmtId="0" fontId="1" fillId="0" borderId="59" xfId="2" applyFont="1" applyBorder="1" applyAlignment="1">
      <alignment horizontal="center" vertical="center"/>
    </xf>
    <xf numFmtId="0" fontId="1" fillId="0" borderId="54" xfId="2" applyFont="1" applyBorder="1" applyAlignment="1">
      <alignment horizontal="center" vertical="center"/>
    </xf>
    <xf numFmtId="0" fontId="1" fillId="0" borderId="149" xfId="2" applyFont="1" applyBorder="1" applyAlignment="1">
      <alignment horizontal="center" vertical="center"/>
    </xf>
    <xf numFmtId="0" fontId="5" fillId="2" borderId="86" xfId="2" applyFont="1" applyFill="1" applyBorder="1" applyAlignment="1">
      <alignment horizontal="center" vertical="center" shrinkToFit="1"/>
    </xf>
    <xf numFmtId="0" fontId="5" fillId="2" borderId="56" xfId="2" applyFont="1" applyFill="1" applyBorder="1" applyAlignment="1">
      <alignment horizontal="center" vertical="center" shrinkToFit="1"/>
    </xf>
    <xf numFmtId="0" fontId="5" fillId="2" borderId="150" xfId="2" applyFont="1" applyFill="1" applyBorder="1" applyAlignment="1">
      <alignment horizontal="center" vertical="center" shrinkToFit="1"/>
    </xf>
    <xf numFmtId="0" fontId="5" fillId="2" borderId="148" xfId="2" applyFont="1" applyFill="1" applyBorder="1" applyAlignment="1">
      <alignment horizontal="center" vertical="center" shrinkToFit="1"/>
    </xf>
    <xf numFmtId="0" fontId="5" fillId="2" borderId="54" xfId="2" applyFont="1" applyFill="1" applyBorder="1" applyAlignment="1">
      <alignment horizontal="center" vertical="center" shrinkToFit="1"/>
    </xf>
    <xf numFmtId="0" fontId="5" fillId="2" borderId="149" xfId="2" applyFont="1" applyFill="1" applyBorder="1" applyAlignment="1">
      <alignment horizontal="center" vertical="center" shrinkToFit="1"/>
    </xf>
    <xf numFmtId="0" fontId="1" fillId="0" borderId="86" xfId="2" applyFont="1" applyBorder="1" applyAlignment="1">
      <alignment horizontal="center" vertical="center"/>
    </xf>
    <xf numFmtId="0" fontId="5" fillId="0" borderId="151" xfId="2" applyFont="1" applyBorder="1" applyAlignment="1">
      <alignment horizontal="center"/>
    </xf>
    <xf numFmtId="0" fontId="5" fillId="0" borderId="103" xfId="2" applyFont="1" applyBorder="1" applyAlignment="1">
      <alignment horizontal="center"/>
    </xf>
    <xf numFmtId="0" fontId="5" fillId="0" borderId="104" xfId="2" applyFont="1" applyBorder="1" applyAlignment="1">
      <alignment horizontal="center"/>
    </xf>
    <xf numFmtId="0" fontId="1" fillId="0" borderId="148" xfId="2" applyFont="1" applyBorder="1" applyAlignment="1">
      <alignment horizontal="center" vertical="center"/>
    </xf>
    <xf numFmtId="49" fontId="5" fillId="0" borderId="130" xfId="2" applyNumberFormat="1" applyFont="1" applyBorder="1" applyAlignment="1">
      <alignment horizontal="center" vertical="center"/>
    </xf>
    <xf numFmtId="0" fontId="5" fillId="0" borderId="54" xfId="2" applyFont="1" applyBorder="1" applyAlignment="1">
      <alignment horizontal="center" vertical="center"/>
    </xf>
    <xf numFmtId="0" fontId="5" fillId="0" borderId="60" xfId="2" applyFont="1" applyBorder="1" applyAlignment="1">
      <alignment horizontal="center" vertical="center"/>
    </xf>
    <xf numFmtId="182" fontId="21" fillId="0" borderId="6" xfId="2" applyNumberFormat="1" applyFont="1" applyBorder="1" applyAlignment="1" applyProtection="1">
      <alignment horizontal="center"/>
      <protection locked="0"/>
    </xf>
    <xf numFmtId="182" fontId="21" fillId="0" borderId="7" xfId="2" applyNumberFormat="1" applyFont="1" applyBorder="1" applyAlignment="1" applyProtection="1">
      <alignment horizontal="center"/>
      <protection locked="0"/>
    </xf>
    <xf numFmtId="0" fontId="1" fillId="1" borderId="51" xfId="2" applyFont="1" applyFill="1" applyBorder="1" applyAlignment="1">
      <alignment horizontal="center"/>
    </xf>
    <xf numFmtId="0" fontId="1" fillId="1" borderId="7" xfId="2" applyFont="1" applyFill="1" applyBorder="1" applyAlignment="1">
      <alignment horizontal="center"/>
    </xf>
    <xf numFmtId="0" fontId="1" fillId="1" borderId="29" xfId="2" applyFont="1" applyFill="1" applyBorder="1" applyAlignment="1">
      <alignment horizontal="center"/>
    </xf>
    <xf numFmtId="0" fontId="1" fillId="1" borderId="0" xfId="2" applyFont="1" applyFill="1" applyAlignment="1">
      <alignment horizontal="center"/>
    </xf>
    <xf numFmtId="0" fontId="3" fillId="0" borderId="51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1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182" fontId="21" fillId="0" borderId="5" xfId="2" applyNumberFormat="1" applyFont="1" applyBorder="1" applyAlignment="1">
      <alignment horizontal="center"/>
    </xf>
    <xf numFmtId="182" fontId="21" fillId="0" borderId="0" xfId="2" applyNumberFormat="1" applyFont="1" applyAlignment="1">
      <alignment horizontal="center"/>
    </xf>
    <xf numFmtId="0" fontId="4" fillId="4" borderId="128" xfId="2" applyFont="1" applyFill="1" applyBorder="1" applyAlignment="1" applyProtection="1">
      <alignment horizontal="center" vertical="center"/>
      <protection locked="0"/>
    </xf>
    <xf numFmtId="0" fontId="4" fillId="4" borderId="21" xfId="2" applyFont="1" applyFill="1" applyBorder="1" applyAlignment="1" applyProtection="1">
      <alignment horizontal="center" vertical="center"/>
      <protection locked="0"/>
    </xf>
    <xf numFmtId="0" fontId="4" fillId="2" borderId="128" xfId="2" applyFont="1" applyFill="1" applyBorder="1" applyAlignment="1" applyProtection="1">
      <alignment horizontal="center" vertical="center"/>
      <protection locked="0"/>
    </xf>
    <xf numFmtId="0" fontId="4" fillId="2" borderId="21" xfId="2" applyFont="1" applyFill="1" applyBorder="1" applyAlignment="1" applyProtection="1">
      <alignment horizontal="center" vertical="center"/>
      <protection locked="0"/>
    </xf>
    <xf numFmtId="0" fontId="3" fillId="0" borderId="29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10" fillId="0" borderId="29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41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182" fontId="21" fillId="0" borderId="10" xfId="2" applyNumberFormat="1" applyFont="1" applyBorder="1" applyAlignment="1">
      <alignment horizontal="center" vertical="center"/>
    </xf>
    <xf numFmtId="182" fontId="21" fillId="0" borderId="11" xfId="2" applyNumberFormat="1" applyFont="1" applyBorder="1" applyAlignment="1">
      <alignment horizontal="center" vertical="center"/>
    </xf>
    <xf numFmtId="0" fontId="4" fillId="4" borderId="30" xfId="2" applyFont="1" applyFill="1" applyBorder="1" applyAlignment="1" applyProtection="1">
      <alignment horizontal="center" vertical="center"/>
      <protection locked="0"/>
    </xf>
    <xf numFmtId="0" fontId="4" fillId="4" borderId="11" xfId="2" applyFont="1" applyFill="1" applyBorder="1" applyAlignment="1" applyProtection="1">
      <alignment horizontal="center" vertical="center"/>
      <protection locked="0"/>
    </xf>
    <xf numFmtId="0" fontId="5" fillId="7" borderId="30" xfId="2" applyFont="1" applyFill="1" applyBorder="1" applyAlignment="1">
      <alignment horizontal="center" vertical="center"/>
    </xf>
    <xf numFmtId="0" fontId="5" fillId="7" borderId="11" xfId="2" applyFont="1" applyFill="1" applyBorder="1" applyAlignment="1">
      <alignment horizontal="center" vertical="center"/>
    </xf>
    <xf numFmtId="0" fontId="4" fillId="2" borderId="11" xfId="2" applyFont="1" applyFill="1" applyBorder="1" applyAlignment="1" applyProtection="1">
      <alignment horizontal="center" vertical="center"/>
      <protection locked="0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center"/>
    </xf>
    <xf numFmtId="0" fontId="72" fillId="0" borderId="0" xfId="2" applyFont="1" applyAlignment="1">
      <alignment horizontal="left" vertical="center"/>
    </xf>
    <xf numFmtId="0" fontId="1" fillId="0" borderId="47" xfId="2" applyFont="1" applyBorder="1" applyAlignment="1">
      <alignment horizontal="right" vertical="center"/>
    </xf>
    <xf numFmtId="0" fontId="1" fillId="0" borderId="48" xfId="2" applyFont="1" applyBorder="1" applyAlignment="1">
      <alignment horizontal="right" vertical="center"/>
    </xf>
    <xf numFmtId="49" fontId="5" fillId="2" borderId="48" xfId="2" applyNumberFormat="1" applyFont="1" applyFill="1" applyBorder="1" applyAlignment="1" applyProtection="1">
      <alignment horizontal="center" vertical="center"/>
      <protection locked="0"/>
    </xf>
    <xf numFmtId="0" fontId="43" fillId="0" borderId="48" xfId="2" applyFont="1" applyBorder="1" applyAlignment="1">
      <alignment horizontal="left" vertical="center" shrinkToFit="1"/>
    </xf>
    <xf numFmtId="0" fontId="43" fillId="0" borderId="49" xfId="2" applyFont="1" applyBorder="1" applyAlignment="1">
      <alignment horizontal="left" vertical="center" shrinkToFit="1"/>
    </xf>
    <xf numFmtId="0" fontId="1" fillId="0" borderId="1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133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52" xfId="2" applyFont="1" applyBorder="1" applyAlignment="1">
      <alignment horizontal="center" vertical="center"/>
    </xf>
    <xf numFmtId="0" fontId="86" fillId="0" borderId="11" xfId="2" applyFont="1" applyBorder="1" applyAlignment="1">
      <alignment horizontal="left"/>
    </xf>
    <xf numFmtId="0" fontId="1" fillId="4" borderId="2" xfId="2" applyFont="1" applyFill="1" applyBorder="1" applyAlignment="1">
      <alignment horizontal="center" vertical="center"/>
    </xf>
    <xf numFmtId="0" fontId="1" fillId="4" borderId="13" xfId="2" applyFont="1" applyFill="1" applyBorder="1" applyAlignment="1">
      <alignment horizontal="center" vertical="center"/>
    </xf>
    <xf numFmtId="0" fontId="1" fillId="3" borderId="133" xfId="2" applyFont="1" applyFill="1" applyBorder="1" applyAlignment="1">
      <alignment horizontal="center" vertical="center"/>
    </xf>
    <xf numFmtId="0" fontId="1" fillId="3" borderId="13" xfId="2" applyFont="1" applyFill="1" applyBorder="1" applyAlignment="1">
      <alignment horizontal="center" vertical="center"/>
    </xf>
    <xf numFmtId="0" fontId="1" fillId="1" borderId="8" xfId="2" applyFont="1" applyFill="1" applyBorder="1" applyAlignment="1">
      <alignment horizontal="center"/>
    </xf>
    <xf numFmtId="0" fontId="1" fillId="1" borderId="9" xfId="2" applyFont="1" applyFill="1" applyBorder="1" applyAlignment="1">
      <alignment horizontal="center"/>
    </xf>
    <xf numFmtId="182" fontId="21" fillId="0" borderId="5" xfId="2" applyNumberFormat="1" applyFont="1" applyBorder="1" applyAlignment="1">
      <alignment horizontal="center" vertical="center"/>
    </xf>
    <xf numFmtId="182" fontId="21" fillId="0" borderId="0" xfId="2" applyNumberFormat="1" applyFont="1" applyAlignment="1">
      <alignment horizontal="center" vertical="center"/>
    </xf>
    <xf numFmtId="0" fontId="4" fillId="2" borderId="29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1" fillId="8" borderId="133" xfId="2" applyFont="1" applyFill="1" applyBorder="1" applyAlignment="1">
      <alignment horizontal="right" vertical="center"/>
    </xf>
    <xf numFmtId="0" fontId="1" fillId="8" borderId="2" xfId="2" applyFont="1" applyFill="1" applyBorder="1" applyAlignment="1">
      <alignment horizontal="right" vertical="center"/>
    </xf>
    <xf numFmtId="0" fontId="1" fillId="8" borderId="52" xfId="2" applyFont="1" applyFill="1" applyBorder="1" applyAlignment="1">
      <alignment horizontal="right" vertical="center"/>
    </xf>
    <xf numFmtId="0" fontId="12" fillId="0" borderId="0" xfId="2" applyFont="1" applyAlignment="1">
      <alignment horizontal="left" wrapText="1"/>
    </xf>
    <xf numFmtId="0" fontId="12" fillId="0" borderId="0" xfId="2" applyFont="1" applyAlignment="1">
      <alignment horizontal="left"/>
    </xf>
    <xf numFmtId="0" fontId="3" fillId="0" borderId="1" xfId="2" applyFont="1" applyBorder="1" applyAlignment="1">
      <alignment horizontal="center" vertical="center" wrapText="1"/>
    </xf>
    <xf numFmtId="0" fontId="3" fillId="0" borderId="52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>
      <alignment horizontal="right" vertical="center" wrapText="1"/>
    </xf>
    <xf numFmtId="0" fontId="3" fillId="0" borderId="2" xfId="2" applyFont="1" applyBorder="1" applyAlignment="1">
      <alignment horizontal="right" vertical="center" wrapText="1"/>
    </xf>
    <xf numFmtId="182" fontId="83" fillId="0" borderId="1" xfId="2" applyNumberFormat="1" applyFont="1" applyBorder="1" applyAlignment="1">
      <alignment horizontal="center" vertical="center"/>
    </xf>
    <xf numFmtId="182" fontId="83" fillId="0" borderId="13" xfId="2" applyNumberFormat="1" applyFont="1" applyBorder="1" applyAlignment="1">
      <alignment horizontal="center" vertical="center"/>
    </xf>
    <xf numFmtId="0" fontId="1" fillId="2" borderId="133" xfId="2" applyFont="1" applyFill="1" applyBorder="1" applyAlignment="1" applyProtection="1">
      <alignment horizontal="center" vertical="center" shrinkToFit="1"/>
      <protection locked="0"/>
    </xf>
    <xf numFmtId="0" fontId="1" fillId="2" borderId="13" xfId="2" applyFont="1" applyFill="1" applyBorder="1" applyAlignment="1" applyProtection="1">
      <alignment horizontal="center" vertical="center" shrinkToFit="1"/>
      <protection locked="0"/>
    </xf>
    <xf numFmtId="0" fontId="1" fillId="8" borderId="133" xfId="2" applyFont="1" applyFill="1" applyBorder="1" applyAlignment="1">
      <alignment horizontal="center" vertical="center"/>
    </xf>
    <xf numFmtId="0" fontId="1" fillId="8" borderId="2" xfId="2" applyFont="1" applyFill="1" applyBorder="1" applyAlignment="1">
      <alignment horizontal="center" vertical="center"/>
    </xf>
    <xf numFmtId="0" fontId="1" fillId="8" borderId="13" xfId="2" applyFont="1" applyFill="1" applyBorder="1" applyAlignment="1">
      <alignment horizontal="center" vertical="center"/>
    </xf>
    <xf numFmtId="0" fontId="1" fillId="0" borderId="133" xfId="2" applyFont="1" applyBorder="1" applyAlignment="1">
      <alignment horizontal="center" vertical="center" shrinkToFit="1"/>
    </xf>
    <xf numFmtId="0" fontId="1" fillId="0" borderId="13" xfId="2" applyFont="1" applyBorder="1" applyAlignment="1">
      <alignment horizontal="center" vertical="center" shrinkToFit="1"/>
    </xf>
    <xf numFmtId="0" fontId="58" fillId="0" borderId="77" xfId="2" applyFont="1" applyBorder="1" applyAlignment="1" applyProtection="1">
      <alignment horizontal="center" vertical="center" shrinkToFit="1"/>
      <protection locked="0"/>
    </xf>
    <xf numFmtId="0" fontId="58" fillId="0" borderId="22" xfId="2" applyFont="1" applyBorder="1" applyAlignment="1" applyProtection="1">
      <alignment horizontal="center" vertical="center" shrinkToFit="1"/>
      <protection locked="0"/>
    </xf>
    <xf numFmtId="0" fontId="58" fillId="0" borderId="50" xfId="2" applyFont="1" applyBorder="1" applyAlignment="1" applyProtection="1">
      <alignment horizontal="center" vertical="center" shrinkToFit="1"/>
      <protection locked="0"/>
    </xf>
    <xf numFmtId="0" fontId="37" fillId="0" borderId="0" xfId="2" applyFont="1" applyAlignment="1">
      <alignment horizontal="left" vertical="center" wrapText="1"/>
    </xf>
    <xf numFmtId="0" fontId="48" fillId="0" borderId="0" xfId="2" applyFont="1" applyAlignment="1">
      <alignment horizontal="center"/>
    </xf>
    <xf numFmtId="0" fontId="10" fillId="0" borderId="0" xfId="2" applyFont="1" applyAlignment="1">
      <alignment horizontal="left" vertical="center"/>
    </xf>
    <xf numFmtId="0" fontId="29" fillId="0" borderId="0" xfId="2" applyFont="1" applyAlignment="1">
      <alignment horizontal="left" vertical="center"/>
    </xf>
    <xf numFmtId="0" fontId="29" fillId="0" borderId="41" xfId="2" applyFont="1" applyBorder="1" applyAlignment="1">
      <alignment horizontal="left" vertical="center"/>
    </xf>
    <xf numFmtId="0" fontId="29" fillId="0" borderId="0" xfId="2" applyFont="1" applyAlignment="1">
      <alignment horizontal="left" vertical="center" shrinkToFit="1"/>
    </xf>
    <xf numFmtId="0" fontId="29" fillId="0" borderId="41" xfId="2" applyFont="1" applyBorder="1" applyAlignment="1">
      <alignment horizontal="left" vertical="center" shrinkToFit="1"/>
    </xf>
    <xf numFmtId="0" fontId="5" fillId="0" borderId="59" xfId="2" applyFont="1" applyBorder="1" applyAlignment="1">
      <alignment horizontal="center" vertical="center"/>
    </xf>
    <xf numFmtId="0" fontId="5" fillId="0" borderId="129" xfId="2" applyFont="1" applyBorder="1" applyAlignment="1">
      <alignment horizontal="center" vertical="center"/>
    </xf>
    <xf numFmtId="0" fontId="15" fillId="0" borderId="54" xfId="2" applyFont="1" applyBorder="1" applyAlignment="1">
      <alignment horizontal="left" vertical="top"/>
    </xf>
    <xf numFmtId="0" fontId="15" fillId="0" borderId="129" xfId="2" applyFont="1" applyBorder="1" applyAlignment="1">
      <alignment horizontal="left" vertical="top"/>
    </xf>
    <xf numFmtId="0" fontId="29" fillId="0" borderId="54" xfId="2" applyFont="1" applyBorder="1" applyAlignment="1">
      <alignment horizontal="left" vertical="center" shrinkToFit="1"/>
    </xf>
    <xf numFmtId="0" fontId="29" fillId="0" borderId="129" xfId="2" applyFont="1" applyBorder="1" applyAlignment="1">
      <alignment horizontal="left" vertical="center" shrinkToFit="1"/>
    </xf>
    <xf numFmtId="0" fontId="59" fillId="0" borderId="15" xfId="2" applyFont="1" applyBorder="1" applyAlignment="1">
      <alignment horizontal="left" vertical="center" shrinkToFit="1"/>
    </xf>
    <xf numFmtId="0" fontId="59" fillId="0" borderId="16" xfId="2" applyFont="1" applyBorder="1" applyAlignment="1">
      <alignment horizontal="left" vertical="center" shrinkToFit="1"/>
    </xf>
    <xf numFmtId="0" fontId="29" fillId="0" borderId="21" xfId="2" applyFont="1" applyBorder="1" applyAlignment="1">
      <alignment horizontal="left" vertical="center" shrinkToFit="1"/>
    </xf>
    <xf numFmtId="0" fontId="29" fillId="0" borderId="127" xfId="2" applyFont="1" applyBorder="1" applyAlignment="1">
      <alignment horizontal="left" vertical="center" shrinkToFit="1"/>
    </xf>
    <xf numFmtId="0" fontId="5" fillId="0" borderId="58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41" xfId="2" applyFont="1" applyBorder="1" applyAlignment="1" applyProtection="1">
      <alignment horizontal="center" vertical="center" wrapText="1"/>
      <protection locked="0"/>
    </xf>
    <xf numFmtId="0" fontId="29" fillId="0" borderId="27" xfId="2" applyFont="1" applyBorder="1" applyAlignment="1">
      <alignment horizontal="left" vertical="center"/>
    </xf>
    <xf numFmtId="0" fontId="29" fillId="0" borderId="125" xfId="2" applyFont="1" applyBorder="1" applyAlignment="1">
      <alignment horizontal="left" vertical="center"/>
    </xf>
    <xf numFmtId="0" fontId="29" fillId="0" borderId="27" xfId="2" applyFont="1" applyBorder="1" applyAlignment="1">
      <alignment horizontal="left" vertical="center" shrinkToFit="1"/>
    </xf>
    <xf numFmtId="0" fontId="29" fillId="0" borderId="125" xfId="2" applyFont="1" applyBorder="1" applyAlignment="1">
      <alignment horizontal="left" vertical="center" shrinkToFit="1"/>
    </xf>
    <xf numFmtId="0" fontId="56" fillId="0" borderId="26" xfId="2" applyFont="1" applyBorder="1" applyAlignment="1" applyProtection="1">
      <alignment horizontal="center" vertical="center" wrapText="1"/>
      <protection locked="0"/>
    </xf>
    <xf numFmtId="0" fontId="56" fillId="0" borderId="27" xfId="2" applyFont="1" applyBorder="1" applyAlignment="1" applyProtection="1">
      <alignment horizontal="center" vertical="center" wrapText="1"/>
      <protection locked="0"/>
    </xf>
    <xf numFmtId="0" fontId="56" fillId="0" borderId="126" xfId="2" applyFont="1" applyBorder="1" applyAlignment="1" applyProtection="1">
      <alignment horizontal="center" vertical="center" wrapText="1"/>
      <protection locked="0"/>
    </xf>
    <xf numFmtId="0" fontId="56" fillId="0" borderId="29" xfId="2" applyFont="1" applyBorder="1" applyAlignment="1" applyProtection="1">
      <alignment horizontal="center" vertical="center" wrapText="1"/>
      <protection locked="0"/>
    </xf>
    <xf numFmtId="0" fontId="56" fillId="0" borderId="0" xfId="2" applyFont="1" applyAlignment="1" applyProtection="1">
      <alignment horizontal="center" vertical="center" wrapText="1"/>
      <protection locked="0"/>
    </xf>
    <xf numFmtId="0" fontId="56" fillId="0" borderId="111" xfId="2" applyFont="1" applyBorder="1" applyAlignment="1" applyProtection="1">
      <alignment horizontal="center" vertical="center" wrapText="1"/>
      <protection locked="0"/>
    </xf>
    <xf numFmtId="0" fontId="56" fillId="0" borderId="130" xfId="2" applyFont="1" applyBorder="1" applyAlignment="1" applyProtection="1">
      <alignment horizontal="center" vertical="center" wrapText="1"/>
      <protection locked="0"/>
    </xf>
    <xf numFmtId="0" fontId="56" fillId="0" borderId="54" xfId="2" applyFont="1" applyBorder="1" applyAlignment="1" applyProtection="1">
      <alignment horizontal="center" vertical="center" wrapText="1"/>
      <protection locked="0"/>
    </xf>
    <xf numFmtId="0" fontId="56" fillId="0" borderId="60" xfId="2" applyFont="1" applyBorder="1" applyAlignment="1" applyProtection="1">
      <alignment horizontal="center" vertical="center" wrapText="1"/>
      <protection locked="0"/>
    </xf>
    <xf numFmtId="0" fontId="5" fillId="0" borderId="58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0" fontId="56" fillId="0" borderId="128" xfId="2" applyFont="1" applyBorder="1" applyAlignment="1" applyProtection="1">
      <alignment horizontal="center" vertical="center" wrapText="1"/>
      <protection locked="0"/>
    </xf>
    <xf numFmtId="0" fontId="56" fillId="0" borderId="21" xfId="2" applyFont="1" applyBorder="1" applyAlignment="1" applyProtection="1">
      <alignment horizontal="center" vertical="center" wrapText="1"/>
      <protection locked="0"/>
    </xf>
    <xf numFmtId="0" fontId="56" fillId="0" borderId="84" xfId="2" applyFont="1" applyBorder="1" applyAlignment="1" applyProtection="1">
      <alignment horizontal="center" vertical="center" wrapText="1"/>
      <protection locked="0"/>
    </xf>
    <xf numFmtId="0" fontId="5" fillId="0" borderId="83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127" xfId="2" applyFont="1" applyBorder="1" applyAlignment="1">
      <alignment horizontal="center" vertical="center"/>
    </xf>
    <xf numFmtId="0" fontId="15" fillId="0" borderId="21" xfId="2" applyFont="1" applyBorder="1" applyAlignment="1">
      <alignment horizontal="left" vertical="top"/>
    </xf>
    <xf numFmtId="0" fontId="15" fillId="0" borderId="127" xfId="2" applyFont="1" applyBorder="1" applyAlignment="1">
      <alignment horizontal="left" vertical="top"/>
    </xf>
    <xf numFmtId="0" fontId="5" fillId="0" borderId="124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125" xfId="2" applyFont="1" applyBorder="1" applyAlignment="1" applyProtection="1">
      <alignment horizontal="center" vertical="center" wrapText="1"/>
      <protection locked="0"/>
    </xf>
    <xf numFmtId="0" fontId="54" fillId="0" borderId="0" xfId="2" applyFont="1" applyAlignment="1">
      <alignment horizontal="left" vertical="center" shrinkToFit="1"/>
    </xf>
    <xf numFmtId="0" fontId="10" fillId="0" borderId="105" xfId="2" applyFont="1" applyBorder="1" applyAlignment="1">
      <alignment horizontal="center" vertical="center"/>
    </xf>
    <xf numFmtId="0" fontId="10" fillId="0" borderId="107" xfId="2" applyFont="1" applyBorder="1" applyAlignment="1">
      <alignment horizontal="center" vertical="center"/>
    </xf>
    <xf numFmtId="0" fontId="10" fillId="0" borderId="120" xfId="2" applyFont="1" applyBorder="1" applyAlignment="1">
      <alignment horizontal="center" vertical="center"/>
    </xf>
    <xf numFmtId="0" fontId="10" fillId="0" borderId="121" xfId="2" applyFont="1" applyBorder="1" applyAlignment="1">
      <alignment horizontal="center" vertical="center"/>
    </xf>
    <xf numFmtId="0" fontId="10" fillId="0" borderId="106" xfId="2" applyFont="1" applyBorder="1" applyAlignment="1">
      <alignment horizontal="center" vertical="center"/>
    </xf>
    <xf numFmtId="0" fontId="10" fillId="0" borderId="122" xfId="2" applyFont="1" applyBorder="1" applyAlignment="1">
      <alignment horizontal="center" vertical="center"/>
    </xf>
    <xf numFmtId="0" fontId="10" fillId="0" borderId="123" xfId="2" applyFont="1" applyBorder="1" applyAlignment="1">
      <alignment horizontal="center" vertical="center"/>
    </xf>
    <xf numFmtId="0" fontId="5" fillId="0" borderId="108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29" fillId="0" borderId="7" xfId="2" applyFont="1" applyBorder="1" applyAlignment="1">
      <alignment horizontal="left" vertical="center"/>
    </xf>
    <xf numFmtId="0" fontId="29" fillId="0" borderId="17" xfId="2" applyFont="1" applyBorder="1" applyAlignment="1">
      <alignment horizontal="left" vertical="center"/>
    </xf>
    <xf numFmtId="0" fontId="29" fillId="0" borderId="7" xfId="2" applyFont="1" applyBorder="1" applyAlignment="1">
      <alignment horizontal="left" vertical="center" shrinkToFit="1"/>
    </xf>
    <xf numFmtId="0" fontId="29" fillId="0" borderId="17" xfId="2" applyFont="1" applyBorder="1" applyAlignment="1">
      <alignment horizontal="left" vertical="center" shrinkToFit="1"/>
    </xf>
    <xf numFmtId="0" fontId="56" fillId="0" borderId="51" xfId="2" applyFont="1" applyBorder="1" applyAlignment="1" applyProtection="1">
      <alignment horizontal="center" vertical="center" wrapText="1"/>
      <protection locked="0"/>
    </xf>
    <xf numFmtId="0" fontId="56" fillId="0" borderId="7" xfId="2" applyFont="1" applyBorder="1" applyAlignment="1" applyProtection="1">
      <alignment horizontal="center" vertical="center" wrapText="1"/>
      <protection locked="0"/>
    </xf>
    <xf numFmtId="0" fontId="56" fillId="0" borderId="109" xfId="2" applyFont="1" applyBorder="1" applyAlignment="1" applyProtection="1">
      <alignment horizontal="center" vertical="center" wrapText="1"/>
      <protection locked="0"/>
    </xf>
    <xf numFmtId="0" fontId="5" fillId="0" borderId="58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41" xfId="2" applyFont="1" applyBorder="1" applyAlignment="1">
      <alignment horizontal="center" vertical="center"/>
    </xf>
    <xf numFmtId="0" fontId="15" fillId="0" borderId="0" xfId="2" applyFont="1" applyAlignment="1">
      <alignment horizontal="left" vertical="top"/>
    </xf>
    <xf numFmtId="0" fontId="15" fillId="0" borderId="41" xfId="2" applyFont="1" applyBorder="1" applyAlignment="1">
      <alignment horizontal="left" vertical="top"/>
    </xf>
    <xf numFmtId="0" fontId="36" fillId="0" borderId="0" xfId="2" applyFont="1" applyAlignment="1">
      <alignment horizontal="left" vertical="center" shrinkToFit="1"/>
    </xf>
    <xf numFmtId="0" fontId="36" fillId="0" borderId="0" xfId="2" applyFont="1" applyAlignment="1">
      <alignment horizontal="left" vertical="center"/>
    </xf>
    <xf numFmtId="0" fontId="5" fillId="0" borderId="119" xfId="2" applyFont="1" applyBorder="1" applyAlignment="1">
      <alignment horizontal="center" vertical="center"/>
    </xf>
    <xf numFmtId="0" fontId="5" fillId="0" borderId="132" xfId="2" applyFont="1" applyBorder="1" applyAlignment="1">
      <alignment horizontal="center" vertical="center"/>
    </xf>
    <xf numFmtId="0" fontId="54" fillId="0" borderId="118" xfId="2" applyFont="1" applyBorder="1" applyAlignment="1">
      <alignment horizontal="center" vertical="center" shrinkToFit="1"/>
    </xf>
    <xf numFmtId="0" fontId="54" fillId="0" borderId="119" xfId="2" applyFont="1" applyBorder="1" applyAlignment="1">
      <alignment horizontal="center" vertical="center" shrinkToFit="1"/>
    </xf>
    <xf numFmtId="0" fontId="5" fillId="2" borderId="119" xfId="2" applyFont="1" applyFill="1" applyBorder="1" applyAlignment="1" applyProtection="1">
      <alignment horizontal="center" vertical="center"/>
      <protection locked="0"/>
    </xf>
    <xf numFmtId="0" fontId="5" fillId="2" borderId="119" xfId="2" applyFont="1" applyFill="1" applyBorder="1" applyAlignment="1">
      <alignment horizontal="center" vertical="center"/>
    </xf>
    <xf numFmtId="0" fontId="52" fillId="2" borderId="69" xfId="2" applyFont="1" applyFill="1" applyBorder="1" applyAlignment="1">
      <alignment horizontal="center" vertical="center" shrinkToFit="1"/>
    </xf>
    <xf numFmtId="0" fontId="52" fillId="2" borderId="35" xfId="2" applyFont="1" applyFill="1" applyBorder="1" applyAlignment="1">
      <alignment horizontal="center" vertical="center" shrinkToFit="1"/>
    </xf>
    <xf numFmtId="0" fontId="5" fillId="2" borderId="58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10" xfId="2" applyFont="1" applyFill="1" applyBorder="1" applyAlignment="1" applyProtection="1">
      <alignment horizontal="center" vertical="center"/>
      <protection locked="0"/>
    </xf>
    <xf numFmtId="0" fontId="52" fillId="0" borderId="69" xfId="2" applyFont="1" applyBorder="1" applyAlignment="1">
      <alignment horizontal="center" vertical="center" shrinkToFit="1"/>
    </xf>
    <xf numFmtId="0" fontId="52" fillId="0" borderId="35" xfId="2" applyFont="1" applyBorder="1" applyAlignment="1">
      <alignment horizontal="center" vertical="center" shrinkToFit="1"/>
    </xf>
    <xf numFmtId="0" fontId="52" fillId="0" borderId="116" xfId="2" applyFont="1" applyBorder="1" applyAlignment="1">
      <alignment horizontal="center" vertical="center" shrinkToFit="1"/>
    </xf>
    <xf numFmtId="0" fontId="6" fillId="4" borderId="78" xfId="2" applyFont="1" applyFill="1" applyBorder="1" applyAlignment="1" applyProtection="1">
      <alignment horizontal="center" vertical="center" shrinkToFit="1"/>
      <protection locked="0"/>
    </xf>
    <xf numFmtId="0" fontId="6" fillId="4" borderId="35" xfId="2" applyFont="1" applyFill="1" applyBorder="1" applyAlignment="1" applyProtection="1">
      <alignment horizontal="center" vertical="center" shrinkToFit="1"/>
      <protection locked="0"/>
    </xf>
    <xf numFmtId="0" fontId="6" fillId="4" borderId="115" xfId="2" applyFont="1" applyFill="1" applyBorder="1" applyAlignment="1" applyProtection="1">
      <alignment horizontal="center" vertical="center" shrinkToFit="1"/>
      <protection locked="0"/>
    </xf>
    <xf numFmtId="0" fontId="52" fillId="0" borderId="77" xfId="2" applyFont="1" applyBorder="1" applyAlignment="1">
      <alignment horizontal="center" vertical="center" shrinkToFit="1"/>
    </xf>
    <xf numFmtId="0" fontId="52" fillId="0" borderId="22" xfId="2" applyFont="1" applyBorder="1" applyAlignment="1">
      <alignment horizontal="center" vertical="center" shrinkToFit="1"/>
    </xf>
    <xf numFmtId="0" fontId="52" fillId="0" borderId="117" xfId="2" applyFont="1" applyBorder="1" applyAlignment="1">
      <alignment horizontal="center" vertical="center" shrinkToFit="1"/>
    </xf>
    <xf numFmtId="0" fontId="6" fillId="0" borderId="65" xfId="2" applyFont="1" applyBorder="1" applyAlignment="1" applyProtection="1">
      <alignment horizontal="center" vertical="center" shrinkToFit="1"/>
      <protection locked="0"/>
    </xf>
    <xf numFmtId="0" fontId="6" fillId="0" borderId="22" xfId="2" applyFont="1" applyBorder="1" applyAlignment="1" applyProtection="1">
      <alignment horizontal="center" vertical="center" shrinkToFit="1"/>
      <protection locked="0"/>
    </xf>
    <xf numFmtId="0" fontId="6" fillId="0" borderId="131" xfId="2" applyFont="1" applyBorder="1" applyAlignment="1" applyProtection="1">
      <alignment horizontal="center" vertical="center" shrinkToFit="1"/>
      <protection locked="0"/>
    </xf>
    <xf numFmtId="0" fontId="48" fillId="0" borderId="0" xfId="2" applyFont="1" applyAlignment="1">
      <alignment horizontal="left" vertical="center"/>
    </xf>
    <xf numFmtId="0" fontId="50" fillId="0" borderId="0" xfId="2" applyFont="1" applyAlignment="1">
      <alignment horizontal="distributed" vertical="center"/>
    </xf>
    <xf numFmtId="0" fontId="51" fillId="0" borderId="55" xfId="2" applyFont="1" applyBorder="1" applyAlignment="1">
      <alignment horizontal="distributed" vertical="center"/>
    </xf>
    <xf numFmtId="0" fontId="51" fillId="0" borderId="56" xfId="2" applyFont="1" applyBorder="1" applyAlignment="1">
      <alignment horizontal="distributed" vertical="center"/>
    </xf>
    <xf numFmtId="0" fontId="52" fillId="0" borderId="113" xfId="2" applyFont="1" applyBorder="1" applyAlignment="1">
      <alignment horizontal="center" vertical="center" shrinkToFit="1"/>
    </xf>
    <xf numFmtId="0" fontId="52" fillId="0" borderId="103" xfId="2" applyFont="1" applyBorder="1" applyAlignment="1">
      <alignment horizontal="center" vertical="center" shrinkToFit="1"/>
    </xf>
    <xf numFmtId="0" fontId="52" fillId="0" borderId="114" xfId="2" applyFont="1" applyBorder="1" applyAlignment="1">
      <alignment horizontal="center" vertical="center" shrinkToFit="1"/>
    </xf>
    <xf numFmtId="0" fontId="6" fillId="4" borderId="102" xfId="2" applyFont="1" applyFill="1" applyBorder="1" applyAlignment="1" applyProtection="1">
      <alignment horizontal="center" vertical="center" shrinkToFit="1"/>
      <protection locked="0"/>
    </xf>
    <xf numFmtId="0" fontId="6" fillId="4" borderId="103" xfId="2" applyFont="1" applyFill="1" applyBorder="1" applyAlignment="1" applyProtection="1">
      <alignment horizontal="center" vertical="center" shrinkToFit="1"/>
      <protection locked="0"/>
    </xf>
    <xf numFmtId="0" fontId="6" fillId="4" borderId="104" xfId="2" applyFont="1" applyFill="1" applyBorder="1" applyAlignment="1" applyProtection="1">
      <alignment horizontal="center" vertical="center" shrinkToFit="1"/>
      <protection locked="0"/>
    </xf>
  </cellXfs>
  <cellStyles count="4">
    <cellStyle name="ハイパーリンク" xfId="3" builtinId="8"/>
    <cellStyle name="標準" xfId="0" builtinId="0"/>
    <cellStyle name="標準 2" xfId="1" xr:uid="{62C2EEFD-0C80-4DAF-8B19-A1CBF2AE4664}"/>
    <cellStyle name="標準 3" xfId="2" xr:uid="{9AAEA592-C6D7-41C7-B978-697B54F47427}"/>
  </cellStyles>
  <dxfs count="159"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8F8F8"/>
        </patternFill>
      </fill>
    </dxf>
    <dxf>
      <fill>
        <patternFill>
          <bgColor theme="0" tint="-4.9989318521683403E-2"/>
        </patternFill>
      </fill>
    </dxf>
    <dxf>
      <fill>
        <patternFill>
          <bgColor rgb="FFF8F8F8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8F8F8"/>
        </patternFill>
      </fill>
    </dxf>
    <dxf>
      <fill>
        <patternFill>
          <bgColor theme="0" tint="-4.9989318521683403E-2"/>
        </patternFill>
      </fill>
    </dxf>
    <dxf>
      <fill>
        <patternFill>
          <bgColor rgb="FFF8F8F8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theme="3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1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1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theme="0"/>
        </patternFill>
      </fill>
    </dxf>
    <dxf>
      <fill>
        <patternFill>
          <bgColor theme="0" tint="-4.9989318521683403E-2"/>
        </patternFill>
      </fill>
    </dxf>
    <dxf>
      <fill>
        <patternFill>
          <f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243840</xdr:rowOff>
    </xdr:from>
    <xdr:to>
      <xdr:col>25</xdr:col>
      <xdr:colOff>38100</xdr:colOff>
      <xdr:row>42</xdr:row>
      <xdr:rowOff>160020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9624060"/>
          <a:ext cx="6568440" cy="166116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【</a:t>
          </a:r>
          <a:r>
            <a:rPr kumimoji="1" lang="ja-JP" altLang="en-US" sz="12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印刷・提出前に再確認</a:t>
          </a:r>
          <a:r>
            <a:rPr kumimoji="1" lang="ja-JP" altLang="en-US" sz="12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en-US" altLang="ja-JP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】</a:t>
          </a:r>
        </a:p>
        <a:p>
          <a:pPr algn="l"/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代表者は所属長の名前になっていますか？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</a:t>
          </a:r>
          <a:r>
            <a:rPr kumimoji="1" lang="ja-JP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領収書の枚数、宛名は合っていますか？</a:t>
          </a:r>
          <a:endParaRPr kumimoji="1" lang="en-US" altLang="ja-JP" sz="1100">
            <a:solidFill>
              <a:srgbClr val="FF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    (</a:t>
          </a:r>
          <a:r>
            <a:rPr kumimoji="1" lang="ja-JP" altLang="en-US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宿泊される方</a:t>
          </a:r>
          <a:r>
            <a:rPr kumimoji="1" lang="en-US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)</a:t>
          </a:r>
          <a:r>
            <a:rPr kumimoji="1" lang="ja-JP" altLang="en-US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バ</a:t>
          </a:r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ス会社に運転手は、使用料がかかります。お間違えの無いようお願いします。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提出する書類には入力が完了していますか？　　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アレルギー調査書に不足や誤りはありませんか？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38</xdr:row>
          <xdr:rowOff>91440</xdr:rowOff>
        </xdr:from>
        <xdr:to>
          <xdr:col>1</xdr:col>
          <xdr:colOff>30480</xdr:colOff>
          <xdr:row>39</xdr:row>
          <xdr:rowOff>53340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39</xdr:row>
          <xdr:rowOff>30480</xdr:rowOff>
        </xdr:from>
        <xdr:to>
          <xdr:col>1</xdr:col>
          <xdr:colOff>30480</xdr:colOff>
          <xdr:row>39</xdr:row>
          <xdr:rowOff>259080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39</xdr:row>
          <xdr:rowOff>213360</xdr:rowOff>
        </xdr:from>
        <xdr:to>
          <xdr:col>1</xdr:col>
          <xdr:colOff>30480</xdr:colOff>
          <xdr:row>40</xdr:row>
          <xdr:rowOff>175260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342900</xdr:colOff>
      <xdr:row>4</xdr:row>
      <xdr:rowOff>160020</xdr:rowOff>
    </xdr:from>
    <xdr:to>
      <xdr:col>29</xdr:col>
      <xdr:colOff>30480</xdr:colOff>
      <xdr:row>6</xdr:row>
      <xdr:rowOff>114300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827520" y="1143000"/>
          <a:ext cx="2369820" cy="46482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代表者・所属長の氏名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（校長，〇〇課長，保護者会長など）</a:t>
          </a:r>
        </a:p>
      </xdr:txBody>
    </xdr:sp>
    <xdr:clientData/>
  </xdr:twoCellAnchor>
  <xdr:twoCellAnchor>
    <xdr:from>
      <xdr:col>25</xdr:col>
      <xdr:colOff>381000</xdr:colOff>
      <xdr:row>8</xdr:row>
      <xdr:rowOff>83820</xdr:rowOff>
    </xdr:from>
    <xdr:to>
      <xdr:col>27</xdr:col>
      <xdr:colOff>91440</xdr:colOff>
      <xdr:row>9</xdr:row>
      <xdr:rowOff>114300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1340" y="2301240"/>
          <a:ext cx="1051560" cy="297180"/>
        </a:xfrm>
        <a:prstGeom prst="wedgeRectCallout">
          <a:avLst>
            <a:gd name="adj1" fmla="val -79351"/>
            <a:gd name="adj2" fmla="val -3828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郵便番号不要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41</xdr:row>
          <xdr:rowOff>38100</xdr:rowOff>
        </xdr:from>
        <xdr:to>
          <xdr:col>1</xdr:col>
          <xdr:colOff>30480</xdr:colOff>
          <xdr:row>42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40</xdr:row>
          <xdr:rowOff>114300</xdr:rowOff>
        </xdr:from>
        <xdr:to>
          <xdr:col>1</xdr:col>
          <xdr:colOff>30480</xdr:colOff>
          <xdr:row>41</xdr:row>
          <xdr:rowOff>76200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30480</xdr:colOff>
      <xdr:row>13</xdr:row>
      <xdr:rowOff>114300</xdr:rowOff>
    </xdr:from>
    <xdr:to>
      <xdr:col>33</xdr:col>
      <xdr:colOff>15240</xdr:colOff>
      <xdr:row>25</xdr:row>
      <xdr:rowOff>114300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6560820" y="3703320"/>
          <a:ext cx="5349240" cy="3147060"/>
          <a:chOff x="6545580" y="4069080"/>
          <a:chExt cx="5349240" cy="2956560"/>
        </a:xfrm>
      </xdr:grpSpPr>
      <xdr:sp macro="" textlink="">
        <xdr:nvSpPr>
          <xdr:cNvPr id="19" name="矢印: 折線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 rot="10800000">
            <a:off x="6629400" y="4890794"/>
            <a:ext cx="754380" cy="2134846"/>
          </a:xfrm>
          <a:prstGeom prst="bentArrow">
            <a:avLst>
              <a:gd name="adj1" fmla="val 17857"/>
              <a:gd name="adj2" fmla="val 25000"/>
              <a:gd name="adj3" fmla="val 25000"/>
              <a:gd name="adj4" fmla="val 43750"/>
            </a:avLst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0" name="矢印: 折線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 rot="5400000">
            <a:off x="6384428" y="4230232"/>
            <a:ext cx="1168123" cy="845820"/>
          </a:xfrm>
          <a:prstGeom prst="bentArrow">
            <a:avLst>
              <a:gd name="adj1" fmla="val 17857"/>
              <a:gd name="adj2" fmla="val 8186"/>
              <a:gd name="adj3" fmla="val 26605"/>
              <a:gd name="adj4" fmla="val 28144"/>
            </a:avLst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GrpSpPr/>
        </xdr:nvGrpSpPr>
        <xdr:grpSpPr>
          <a:xfrm>
            <a:off x="6819900" y="4608833"/>
            <a:ext cx="5074920" cy="1828717"/>
            <a:chOff x="6819900" y="4608833"/>
            <a:chExt cx="5074920" cy="1828717"/>
          </a:xfrm>
        </xdr:grpSpPr>
        <xdr:sp macro="" textlink="">
          <xdr:nvSpPr>
            <xdr:cNvPr id="22" name="四角形: 角を丸くする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>
            <a:xfrm>
              <a:off x="6819900" y="4608833"/>
              <a:ext cx="5074920" cy="1828717"/>
            </a:xfrm>
            <a:prstGeom prst="roundRect">
              <a:avLst/>
            </a:prstGeom>
            <a:ln w="38100">
              <a:solidFill>
                <a:srgbClr val="FF0000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 研修形態を選択すると、入力するセルだけ残ります。リストで選択し、表示されているセルに時間・人数・日数を入力してください。</a:t>
              </a:r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ja-JP" altLang="en-US" sz="110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　　　　　　　　　　</a:t>
              </a:r>
              <a:r>
                <a:rPr kumimoji="1" lang="ja-JP" altLang="en-US" sz="1100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 </a:t>
              </a:r>
              <a:r>
                <a:rPr kumimoji="1" lang="en-US" altLang="ja-JP" sz="1100" u="none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※</a:t>
              </a:r>
              <a:r>
                <a:rPr kumimoji="1" lang="en-US" altLang="ja-JP" sz="1100" u="sng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ja-JP" altLang="en-US" sz="1100" u="sng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幼児，小中学生が利用する場合は記入不要</a:t>
              </a:r>
              <a:endParaRPr kumimoji="1" lang="en-US" altLang="ja-JP" sz="1100" u="sng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ja-JP" altLang="en-US" sz="1100" u="sng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　　　　　　　　　　　</a:t>
              </a:r>
              <a:r>
                <a:rPr kumimoji="1" lang="en-US" altLang="ja-JP" sz="110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※</a:t>
              </a:r>
              <a:r>
                <a:rPr kumimoji="1" lang="ja-JP" altLang="en-US" sz="110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利用者で宿泊数が異なる場合は、分けて入力</a:t>
              </a:r>
              <a:endParaRPr kumimoji="1" lang="en-US" altLang="ja-JP" sz="1100" u="none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ja-JP" altLang="en-US" sz="110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　　　　　　　　　　　　 してください</a:t>
              </a:r>
              <a:endParaRPr kumimoji="1" lang="en-US" altLang="ja-JP" sz="1100" u="none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</xdr:txBody>
        </xdr:sp>
        <xdr:pic>
          <xdr:nvPicPr>
            <xdr:cNvPr id="23" name="図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l="7533" t="59030" r="81886" b="28527"/>
            <a:stretch/>
          </xdr:blipFill>
          <xdr:spPr>
            <a:xfrm>
              <a:off x="7025640" y="5164458"/>
              <a:ext cx="1485900" cy="1039467"/>
            </a:xfrm>
            <a:prstGeom prst="rect">
              <a:avLst/>
            </a:prstGeom>
          </xdr:spPr>
        </xdr:pic>
        <xdr:pic>
          <xdr:nvPicPr>
            <xdr:cNvPr id="24" name="図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389621" y="5463541"/>
              <a:ext cx="3444239" cy="320040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</xdr:col>
      <xdr:colOff>167640</xdr:colOff>
      <xdr:row>25</xdr:row>
      <xdr:rowOff>182880</xdr:rowOff>
    </xdr:from>
    <xdr:to>
      <xdr:col>1</xdr:col>
      <xdr:colOff>266700</xdr:colOff>
      <xdr:row>27</xdr:row>
      <xdr:rowOff>99060</xdr:rowOff>
    </xdr:to>
    <xdr:sp macro="" textlink="">
      <xdr:nvSpPr>
        <xdr:cNvPr id="26" name="右中かっこ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449580" y="7071360"/>
          <a:ext cx="99060" cy="419100"/>
        </a:xfrm>
        <a:prstGeom prst="rightBrace">
          <a:avLst>
            <a:gd name="adj1" fmla="val 18971"/>
            <a:gd name="adj2" fmla="val 5000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419100</xdr:colOff>
      <xdr:row>35</xdr:row>
      <xdr:rowOff>76200</xdr:rowOff>
    </xdr:from>
    <xdr:to>
      <xdr:col>28</xdr:col>
      <xdr:colOff>251460</xdr:colOff>
      <xdr:row>36</xdr:row>
      <xdr:rowOff>106680</xdr:rowOff>
    </xdr:to>
    <xdr:sp macro="" textlink="">
      <xdr:nvSpPr>
        <xdr:cNvPr id="27" name="吹き出し: 四角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949440" y="9189720"/>
          <a:ext cx="1844040" cy="441960"/>
        </a:xfrm>
        <a:prstGeom prst="wedgeRectCallout">
          <a:avLst>
            <a:gd name="adj1" fmla="val -69464"/>
            <a:gd name="adj2" fmla="val -3296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ご不明な点やご相談があり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ましたら、記入して下さい。</a:t>
          </a:r>
        </a:p>
      </xdr:txBody>
    </xdr:sp>
    <xdr:clientData/>
  </xdr:twoCellAnchor>
  <xdr:twoCellAnchor>
    <xdr:from>
      <xdr:col>1</xdr:col>
      <xdr:colOff>167640</xdr:colOff>
      <xdr:row>25</xdr:row>
      <xdr:rowOff>182880</xdr:rowOff>
    </xdr:from>
    <xdr:to>
      <xdr:col>1</xdr:col>
      <xdr:colOff>266700</xdr:colOff>
      <xdr:row>27</xdr:row>
      <xdr:rowOff>99060</xdr:rowOff>
    </xdr:to>
    <xdr:sp macro="" textlink="">
      <xdr:nvSpPr>
        <xdr:cNvPr id="25" name="右中かっこ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49580" y="6918960"/>
          <a:ext cx="99060" cy="419100"/>
        </a:xfrm>
        <a:prstGeom prst="rightBrace">
          <a:avLst>
            <a:gd name="adj1" fmla="val 18971"/>
            <a:gd name="adj2" fmla="val 5000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403860</xdr:colOff>
      <xdr:row>25</xdr:row>
      <xdr:rowOff>99060</xdr:rowOff>
    </xdr:from>
    <xdr:to>
      <xdr:col>28</xdr:col>
      <xdr:colOff>563880</xdr:colOff>
      <xdr:row>27</xdr:row>
      <xdr:rowOff>68580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34200" y="6972300"/>
          <a:ext cx="2171700" cy="472440"/>
        </a:xfrm>
        <a:prstGeom prst="wedgeRectCallout">
          <a:avLst>
            <a:gd name="adj1" fmla="val -65464"/>
            <a:gd name="adj2" fmla="val -39420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研修室等の利用希望も、セルから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選択・入力してください</a:t>
          </a:r>
        </a:p>
      </xdr:txBody>
    </xdr:sp>
    <xdr:clientData/>
  </xdr:twoCellAnchor>
  <xdr:twoCellAnchor>
    <xdr:from>
      <xdr:col>1</xdr:col>
      <xdr:colOff>167640</xdr:colOff>
      <xdr:row>25</xdr:row>
      <xdr:rowOff>182880</xdr:rowOff>
    </xdr:from>
    <xdr:to>
      <xdr:col>1</xdr:col>
      <xdr:colOff>266700</xdr:colOff>
      <xdr:row>27</xdr:row>
      <xdr:rowOff>99060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9A426DE4-83F5-4D89-8D25-831209CB190A}"/>
            </a:ext>
          </a:extLst>
        </xdr:cNvPr>
        <xdr:cNvSpPr/>
      </xdr:nvSpPr>
      <xdr:spPr>
        <a:xfrm>
          <a:off x="449580" y="6918960"/>
          <a:ext cx="99060" cy="419100"/>
        </a:xfrm>
        <a:prstGeom prst="rightBrace">
          <a:avLst>
            <a:gd name="adj1" fmla="val 18971"/>
            <a:gd name="adj2" fmla="val 5000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419100</xdr:colOff>
      <xdr:row>35</xdr:row>
      <xdr:rowOff>76200</xdr:rowOff>
    </xdr:from>
    <xdr:to>
      <xdr:col>28</xdr:col>
      <xdr:colOff>251460</xdr:colOff>
      <xdr:row>36</xdr:row>
      <xdr:rowOff>137160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5FE9C9B-3A32-4C82-B2DA-9B12BE65DA1A}"/>
            </a:ext>
          </a:extLst>
        </xdr:cNvPr>
        <xdr:cNvSpPr/>
      </xdr:nvSpPr>
      <xdr:spPr>
        <a:xfrm>
          <a:off x="6949440" y="9052560"/>
          <a:ext cx="1844040" cy="472440"/>
        </a:xfrm>
        <a:prstGeom prst="wedgeRectCallout">
          <a:avLst>
            <a:gd name="adj1" fmla="val -69464"/>
            <a:gd name="adj2" fmla="val -3296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ご不明な点やご相談があり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ましたら、記入して下さい。</a:t>
          </a:r>
        </a:p>
      </xdr:txBody>
    </xdr:sp>
    <xdr:clientData/>
  </xdr:twoCellAnchor>
  <xdr:twoCellAnchor>
    <xdr:from>
      <xdr:col>25</xdr:col>
      <xdr:colOff>342900</xdr:colOff>
      <xdr:row>4</xdr:row>
      <xdr:rowOff>160020</xdr:rowOff>
    </xdr:from>
    <xdr:to>
      <xdr:col>29</xdr:col>
      <xdr:colOff>205740</xdr:colOff>
      <xdr:row>6</xdr:row>
      <xdr:rowOff>137160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E429EC2-DE99-47B4-80D9-CE48702C2FC1}"/>
            </a:ext>
          </a:extLst>
        </xdr:cNvPr>
        <xdr:cNvSpPr/>
      </xdr:nvSpPr>
      <xdr:spPr>
        <a:xfrm>
          <a:off x="6873240" y="1143000"/>
          <a:ext cx="2545080" cy="48768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代表者・所属長の氏名</a:t>
          </a:r>
          <a:endParaRPr kumimoji="1" lang="en-US" altLang="ja-JP" sz="105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（校長，〇〇課長，保護者会長など）</a:t>
          </a:r>
        </a:p>
      </xdr:txBody>
    </xdr:sp>
    <xdr:clientData/>
  </xdr:twoCellAnchor>
  <xdr:twoCellAnchor>
    <xdr:from>
      <xdr:col>25</xdr:col>
      <xdr:colOff>381000</xdr:colOff>
      <xdr:row>8</xdr:row>
      <xdr:rowOff>38100</xdr:rowOff>
    </xdr:from>
    <xdr:to>
      <xdr:col>27</xdr:col>
      <xdr:colOff>175260</xdr:colOff>
      <xdr:row>9</xdr:row>
      <xdr:rowOff>114300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4FA66EF6-26FC-414C-A494-D2F79D9169F1}"/>
            </a:ext>
          </a:extLst>
        </xdr:cNvPr>
        <xdr:cNvSpPr/>
      </xdr:nvSpPr>
      <xdr:spPr>
        <a:xfrm>
          <a:off x="6911340" y="2255520"/>
          <a:ext cx="1135380" cy="342900"/>
        </a:xfrm>
        <a:prstGeom prst="wedgeRectCallout">
          <a:avLst>
            <a:gd name="adj1" fmla="val -79351"/>
            <a:gd name="adj2" fmla="val -3828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郵便番号不要</a:t>
          </a:r>
        </a:p>
      </xdr:txBody>
    </xdr:sp>
    <xdr:clientData/>
  </xdr:twoCellAnchor>
  <xdr:twoCellAnchor>
    <xdr:from>
      <xdr:col>0</xdr:col>
      <xdr:colOff>0</xdr:colOff>
      <xdr:row>36</xdr:row>
      <xdr:rowOff>243840</xdr:rowOff>
    </xdr:from>
    <xdr:to>
      <xdr:col>25</xdr:col>
      <xdr:colOff>38100</xdr:colOff>
      <xdr:row>42</xdr:row>
      <xdr:rowOff>160020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1FB53CB-0A6D-438B-A65B-E2119A0331F8}"/>
            </a:ext>
          </a:extLst>
        </xdr:cNvPr>
        <xdr:cNvSpPr/>
      </xdr:nvSpPr>
      <xdr:spPr>
        <a:xfrm>
          <a:off x="0" y="9631680"/>
          <a:ext cx="6568440" cy="151638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【</a:t>
          </a:r>
          <a:r>
            <a:rPr kumimoji="1" lang="ja-JP" altLang="en-US" sz="12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印刷・提出前に再確認</a:t>
          </a:r>
          <a:r>
            <a:rPr kumimoji="1" lang="ja-JP" altLang="en-US" sz="12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en-US" altLang="ja-JP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】</a:t>
          </a:r>
        </a:p>
        <a:p>
          <a:pPr algn="l"/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代表者は所属長の名前になっていますか？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</a:t>
          </a:r>
          <a:r>
            <a:rPr kumimoji="1" lang="ja-JP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領収書の枚数、宛名は合っていますか？</a:t>
          </a:r>
          <a:endParaRPr kumimoji="1" lang="en-US" altLang="ja-JP" sz="1100">
            <a:solidFill>
              <a:srgbClr val="FF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    (</a:t>
          </a:r>
          <a:r>
            <a:rPr kumimoji="1" lang="ja-JP" altLang="en-US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宿泊される方</a:t>
          </a:r>
          <a:r>
            <a:rPr kumimoji="1" lang="en-US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)</a:t>
          </a:r>
          <a:r>
            <a:rPr kumimoji="1" lang="ja-JP" altLang="en-US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バ</a:t>
          </a:r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ス会社に運転手は、使用料がかかります。お間違えの無いようお願いします。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この申請書以外の提出書類には、入力が完了していますか？　　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アレルギー調査書に不足や誤りはありませんか？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38</xdr:row>
          <xdr:rowOff>91440</xdr:rowOff>
        </xdr:from>
        <xdr:to>
          <xdr:col>1</xdr:col>
          <xdr:colOff>30480</xdr:colOff>
          <xdr:row>39</xdr:row>
          <xdr:rowOff>53340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39</xdr:row>
          <xdr:rowOff>30480</xdr:rowOff>
        </xdr:from>
        <xdr:to>
          <xdr:col>1</xdr:col>
          <xdr:colOff>30480</xdr:colOff>
          <xdr:row>39</xdr:row>
          <xdr:rowOff>259080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39</xdr:row>
          <xdr:rowOff>213360</xdr:rowOff>
        </xdr:from>
        <xdr:to>
          <xdr:col>1</xdr:col>
          <xdr:colOff>30480</xdr:colOff>
          <xdr:row>40</xdr:row>
          <xdr:rowOff>175260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41</xdr:row>
          <xdr:rowOff>38100</xdr:rowOff>
        </xdr:from>
        <xdr:to>
          <xdr:col>1</xdr:col>
          <xdr:colOff>30480</xdr:colOff>
          <xdr:row>42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40</xdr:row>
          <xdr:rowOff>114300</xdr:rowOff>
        </xdr:from>
        <xdr:to>
          <xdr:col>1</xdr:col>
          <xdr:colOff>30480</xdr:colOff>
          <xdr:row>41</xdr:row>
          <xdr:rowOff>76200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15240</xdr:colOff>
      <xdr:row>13</xdr:row>
      <xdr:rowOff>45720</xdr:rowOff>
    </xdr:from>
    <xdr:to>
      <xdr:col>32</xdr:col>
      <xdr:colOff>480060</xdr:colOff>
      <xdr:row>24</xdr:row>
      <xdr:rowOff>144780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4C4AF815-DAA4-42FC-B745-F11596E37E90}"/>
            </a:ext>
          </a:extLst>
        </xdr:cNvPr>
        <xdr:cNvGrpSpPr/>
      </xdr:nvGrpSpPr>
      <xdr:grpSpPr>
        <a:xfrm>
          <a:off x="6545580" y="3634740"/>
          <a:ext cx="5158740" cy="2994660"/>
          <a:chOff x="6545580" y="4069080"/>
          <a:chExt cx="5349240" cy="2956560"/>
        </a:xfrm>
      </xdr:grpSpPr>
      <xdr:sp macro="" textlink="">
        <xdr:nvSpPr>
          <xdr:cNvPr id="10" name="矢印: 折線 9">
            <a:extLst>
              <a:ext uri="{FF2B5EF4-FFF2-40B4-BE49-F238E27FC236}">
                <a16:creationId xmlns:a16="http://schemas.microsoft.com/office/drawing/2014/main" id="{8E41F73C-AF96-96C7-F388-7A1584B40A9E}"/>
              </a:ext>
            </a:extLst>
          </xdr:cNvPr>
          <xdr:cNvSpPr/>
        </xdr:nvSpPr>
        <xdr:spPr>
          <a:xfrm rot="10800000">
            <a:off x="6629400" y="4890794"/>
            <a:ext cx="754380" cy="2134846"/>
          </a:xfrm>
          <a:prstGeom prst="bentArrow">
            <a:avLst>
              <a:gd name="adj1" fmla="val 17857"/>
              <a:gd name="adj2" fmla="val 25000"/>
              <a:gd name="adj3" fmla="val 25000"/>
              <a:gd name="adj4" fmla="val 43750"/>
            </a:avLst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11" name="矢印: 折線 10">
            <a:extLst>
              <a:ext uri="{FF2B5EF4-FFF2-40B4-BE49-F238E27FC236}">
                <a16:creationId xmlns:a16="http://schemas.microsoft.com/office/drawing/2014/main" id="{6883C862-BD0D-C9DC-6738-1EC5435ED40A}"/>
              </a:ext>
            </a:extLst>
          </xdr:cNvPr>
          <xdr:cNvSpPr/>
        </xdr:nvSpPr>
        <xdr:spPr>
          <a:xfrm rot="5400000">
            <a:off x="6384428" y="4230232"/>
            <a:ext cx="1168123" cy="845820"/>
          </a:xfrm>
          <a:prstGeom prst="bentArrow">
            <a:avLst>
              <a:gd name="adj1" fmla="val 17857"/>
              <a:gd name="adj2" fmla="val 8186"/>
              <a:gd name="adj3" fmla="val 26605"/>
              <a:gd name="adj4" fmla="val 28144"/>
            </a:avLst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9ECE9EA4-47E6-32A9-4102-14D8E206629A}"/>
              </a:ext>
            </a:extLst>
          </xdr:cNvPr>
          <xdr:cNvGrpSpPr/>
        </xdr:nvGrpSpPr>
        <xdr:grpSpPr>
          <a:xfrm>
            <a:off x="6819900" y="4527987"/>
            <a:ext cx="5074920" cy="1909564"/>
            <a:chOff x="6819900" y="4527987"/>
            <a:chExt cx="5074920" cy="1909564"/>
          </a:xfrm>
        </xdr:grpSpPr>
        <xdr:sp macro="" textlink="">
          <xdr:nvSpPr>
            <xdr:cNvPr id="13" name="四角形: 角を丸くする 12">
              <a:extLst>
                <a:ext uri="{FF2B5EF4-FFF2-40B4-BE49-F238E27FC236}">
                  <a16:creationId xmlns:a16="http://schemas.microsoft.com/office/drawing/2014/main" id="{89901A2E-C41B-B538-BA98-F9CE1D011767}"/>
                </a:ext>
              </a:extLst>
            </xdr:cNvPr>
            <xdr:cNvSpPr/>
          </xdr:nvSpPr>
          <xdr:spPr>
            <a:xfrm>
              <a:off x="6819900" y="4527987"/>
              <a:ext cx="5074920" cy="1909564"/>
            </a:xfrm>
            <a:prstGeom prst="roundRect">
              <a:avLst/>
            </a:prstGeom>
            <a:ln w="38100">
              <a:solidFill>
                <a:srgbClr val="FF0000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 研修形態を選択すると、入力するセルだけ残ります。リストで選択し、表示されているセルに時間・人数・日数を入力してください。</a:t>
              </a:r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ja-JP" altLang="en-US" sz="110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　　　　　　　　　　</a:t>
              </a:r>
              <a:r>
                <a:rPr kumimoji="1" lang="ja-JP" altLang="en-US" sz="1100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en-US" altLang="ja-JP" sz="1050" u="none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※</a:t>
              </a:r>
              <a:r>
                <a:rPr kumimoji="1" lang="en-US" altLang="ja-JP" sz="1050" u="sng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ja-JP" altLang="en-US" sz="1050" u="sng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幼児，小中学生が利用する場合は記入不要</a:t>
              </a:r>
              <a:endParaRPr kumimoji="1" lang="en-US" altLang="ja-JP" sz="1050" u="sng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en-US" altLang="ja-JP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                    </a:t>
              </a:r>
              <a:r>
                <a:rPr kumimoji="1" lang="ja-JP" altLang="en-US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en-US" altLang="ja-JP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※</a:t>
              </a:r>
              <a:r>
                <a:rPr kumimoji="1" lang="ja-JP" altLang="en-US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ja-JP" altLang="en-US" sz="1050" u="sng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宿泊数が異なる場合は、２段に分けて入力して</a:t>
              </a:r>
              <a:endParaRPr kumimoji="1" lang="en-US" altLang="ja-JP" sz="1050" u="sng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ja-JP" altLang="en-US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　　　　　　　　　　　　 </a:t>
              </a:r>
              <a:r>
                <a:rPr kumimoji="1" lang="ja-JP" altLang="en-US" sz="1050" u="sng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ください</a:t>
              </a:r>
            </a:p>
          </xdr:txBody>
        </xdr:sp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C05B0A60-E395-330F-A415-5569184F8C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l="7533" t="59030" r="81886" b="28527"/>
            <a:stretch/>
          </xdr:blipFill>
          <xdr:spPr>
            <a:xfrm>
              <a:off x="7025640" y="5104274"/>
              <a:ext cx="1485900" cy="1039467"/>
            </a:xfrm>
            <a:prstGeom prst="rect">
              <a:avLst/>
            </a:prstGeom>
          </xdr:spPr>
        </xdr:pic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FFD5DAFF-DFC9-E192-4F65-052F4F82804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350114" y="5403100"/>
              <a:ext cx="3444239" cy="320040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25</xdr:col>
      <xdr:colOff>441960</xdr:colOff>
      <xdr:row>25</xdr:row>
      <xdr:rowOff>38100</xdr:rowOff>
    </xdr:from>
    <xdr:to>
      <xdr:col>28</xdr:col>
      <xdr:colOff>601980</xdr:colOff>
      <xdr:row>27</xdr:row>
      <xdr:rowOff>7620</xdr:rowOff>
    </xdr:to>
    <xdr:sp macro="" textlink="">
      <xdr:nvSpPr>
        <xdr:cNvPr id="28" name="吹き出し: 四角形 27">
          <a:extLst>
            <a:ext uri="{FF2B5EF4-FFF2-40B4-BE49-F238E27FC236}">
              <a16:creationId xmlns:a16="http://schemas.microsoft.com/office/drawing/2014/main" id="{EEF266B7-4185-4764-AFFE-EF3A462DD532}"/>
            </a:ext>
          </a:extLst>
        </xdr:cNvPr>
        <xdr:cNvSpPr/>
      </xdr:nvSpPr>
      <xdr:spPr>
        <a:xfrm>
          <a:off x="6972300" y="6774180"/>
          <a:ext cx="2171700" cy="472440"/>
        </a:xfrm>
        <a:prstGeom prst="wedgeRectCallout">
          <a:avLst>
            <a:gd name="adj1" fmla="val -65464"/>
            <a:gd name="adj2" fmla="val -39420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研修室等の利用希望も、セルから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選択・入力してください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53340</xdr:rowOff>
    </xdr:from>
    <xdr:to>
      <xdr:col>27</xdr:col>
      <xdr:colOff>40640</xdr:colOff>
      <xdr:row>59</xdr:row>
      <xdr:rowOff>134620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0" y="13891260"/>
          <a:ext cx="8308340" cy="164338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【</a:t>
          </a:r>
          <a:r>
            <a:rPr kumimoji="1" lang="ja-JP" altLang="en-US" sz="16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6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印刷・提出前に再確認</a:t>
          </a:r>
          <a:r>
            <a:rPr kumimoji="1" lang="ja-JP" altLang="en-US" sz="16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en-US" altLang="ja-JP" sz="16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】</a:t>
          </a:r>
        </a:p>
        <a:p>
          <a:pPr algn="l"/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活動プログラムはすべて入力してありますか？</a:t>
          </a:r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野外活動プログラムは、雨天代替プログラムまで入力をお願いします。</a:t>
          </a:r>
          <a:endParaRPr kumimoji="1" lang="en-US" altLang="ja-JP" sz="1400">
            <a:solidFill>
              <a:srgbClr val="FF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    </a:t>
          </a:r>
          <a:r>
            <a:rPr kumimoji="1" lang="ja-JP" altLang="en-US" sz="14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活動プログラムは「自主」か「依頼」かの入力もお願いします。</a:t>
          </a:r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食事の時間や内容は、お間違えの無いようにお願い致します。</a:t>
          </a:r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57</xdr:row>
          <xdr:rowOff>129540</xdr:rowOff>
        </xdr:from>
        <xdr:to>
          <xdr:col>1</xdr:col>
          <xdr:colOff>121920</xdr:colOff>
          <xdr:row>58</xdr:row>
          <xdr:rowOff>175260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56</xdr:row>
          <xdr:rowOff>160020</xdr:rowOff>
        </xdr:from>
        <xdr:to>
          <xdr:col>1</xdr:col>
          <xdr:colOff>121920</xdr:colOff>
          <xdr:row>57</xdr:row>
          <xdr:rowOff>243840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55</xdr:row>
          <xdr:rowOff>190500</xdr:rowOff>
        </xdr:from>
        <xdr:to>
          <xdr:col>1</xdr:col>
          <xdr:colOff>121920</xdr:colOff>
          <xdr:row>57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54</xdr:row>
          <xdr:rowOff>220980</xdr:rowOff>
        </xdr:from>
        <xdr:to>
          <xdr:col>1</xdr:col>
          <xdr:colOff>121920</xdr:colOff>
          <xdr:row>56</xdr:row>
          <xdr:rowOff>7620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558800</xdr:colOff>
      <xdr:row>25</xdr:row>
      <xdr:rowOff>17780</xdr:rowOff>
    </xdr:from>
    <xdr:to>
      <xdr:col>32</xdr:col>
      <xdr:colOff>172720</xdr:colOff>
      <xdr:row>28</xdr:row>
      <xdr:rowOff>190500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757920" y="6052820"/>
          <a:ext cx="2966720" cy="873760"/>
        </a:xfrm>
        <a:prstGeom prst="wedgeRectCallout">
          <a:avLst>
            <a:gd name="adj1" fmla="val -69768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活動プログラムが２つ以上ある場合や、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「その他」を選択した場合は備考欄に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記入してください。</a:t>
          </a:r>
        </a:p>
      </xdr:txBody>
    </xdr:sp>
    <xdr:clientData/>
  </xdr:twoCellAnchor>
  <xdr:twoCellAnchor>
    <xdr:from>
      <xdr:col>27</xdr:col>
      <xdr:colOff>568960</xdr:colOff>
      <xdr:row>16</xdr:row>
      <xdr:rowOff>80430</xdr:rowOff>
    </xdr:from>
    <xdr:to>
      <xdr:col>32</xdr:col>
      <xdr:colOff>182880</xdr:colOff>
      <xdr:row>19</xdr:row>
      <xdr:rowOff>179490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B98E2D9C-27B7-47F8-A362-A05064C60D45}"/>
            </a:ext>
          </a:extLst>
        </xdr:cNvPr>
        <xdr:cNvSpPr/>
      </xdr:nvSpPr>
      <xdr:spPr>
        <a:xfrm>
          <a:off x="8836660" y="4019970"/>
          <a:ext cx="2966720" cy="807720"/>
        </a:xfrm>
        <a:prstGeom prst="wedgeRectCallout">
          <a:avLst>
            <a:gd name="adj1" fmla="val -69768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食事の欄は、内容を選択して人数を入力してください。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時間は原則記載の通りです。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131232</xdr:colOff>
      <xdr:row>4</xdr:row>
      <xdr:rowOff>215055</xdr:rowOff>
    </xdr:from>
    <xdr:to>
      <xdr:col>33</xdr:col>
      <xdr:colOff>149013</xdr:colOff>
      <xdr:row>15</xdr:row>
      <xdr:rowOff>169335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C65043DE-9331-4C70-8AE6-6FBC4716A7E2}"/>
            </a:ext>
          </a:extLst>
        </xdr:cNvPr>
        <xdr:cNvGrpSpPr/>
      </xdr:nvGrpSpPr>
      <xdr:grpSpPr>
        <a:xfrm>
          <a:off x="8398932" y="1220895"/>
          <a:ext cx="4041141" cy="2651760"/>
          <a:chOff x="8374379" y="1150620"/>
          <a:chExt cx="2948941" cy="1874519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741F0C33-0C28-543B-054C-FBCFC40FCBE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25000"/>
                    </a14:imgEffect>
                  </a14:imgLayer>
                </a14:imgProps>
              </a:ext>
            </a:extLst>
          </a:blip>
          <a:srcRect l="23453" t="53539" r="53249" b="22544"/>
          <a:stretch/>
        </xdr:blipFill>
        <xdr:spPr>
          <a:xfrm>
            <a:off x="8374379" y="1150620"/>
            <a:ext cx="2834641" cy="1676400"/>
          </a:xfrm>
          <a:prstGeom prst="rect">
            <a:avLst/>
          </a:prstGeom>
        </xdr:spPr>
      </xdr:pic>
      <xdr:pic>
        <xdr:nvPicPr>
          <xdr:cNvPr id="14" name="図 13">
            <a:extLst>
              <a:ext uri="{FF2B5EF4-FFF2-40B4-BE49-F238E27FC236}">
                <a16:creationId xmlns:a16="http://schemas.microsoft.com/office/drawing/2014/main" id="{6965D12A-010F-65FB-FD52-F6AD75ADE63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harpenSoften amount="25000"/>
                    </a14:imgEffect>
                  </a14:imgLayer>
                </a14:imgProps>
              </a:ext>
            </a:extLst>
          </a:blip>
          <a:srcRect l="42456" t="68767" r="52257" b="22791"/>
          <a:stretch/>
        </xdr:blipFill>
        <xdr:spPr>
          <a:xfrm>
            <a:off x="10675620" y="2402348"/>
            <a:ext cx="647700" cy="622791"/>
          </a:xfrm>
          <a:prstGeom prst="rect">
            <a:avLst/>
          </a:prstGeom>
        </xdr:spPr>
      </xdr:pic>
    </xdr:grpSp>
    <xdr:clientData/>
  </xdr:twoCellAnchor>
  <xdr:twoCellAnchor>
    <xdr:from>
      <xdr:col>33</xdr:col>
      <xdr:colOff>492760</xdr:colOff>
      <xdr:row>14</xdr:row>
      <xdr:rowOff>17782</xdr:rowOff>
    </xdr:from>
    <xdr:to>
      <xdr:col>38</xdr:col>
      <xdr:colOff>101600</xdr:colOff>
      <xdr:row>19</xdr:row>
      <xdr:rowOff>91441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6A087A00-C7D2-428C-9351-9516669531B0}"/>
            </a:ext>
          </a:extLst>
        </xdr:cNvPr>
        <xdr:cNvSpPr/>
      </xdr:nvSpPr>
      <xdr:spPr>
        <a:xfrm>
          <a:off x="12783820" y="3484882"/>
          <a:ext cx="2961640" cy="1254759"/>
        </a:xfrm>
        <a:prstGeom prst="wedgeRectCallout">
          <a:avLst>
            <a:gd name="adj1" fmla="val -65005"/>
            <a:gd name="adj2" fmla="val -42654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活動プログラムを選択してください。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自主活動を行う場合は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自主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を、職員に指導を依頼する場合は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依頼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を選択してください。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518160</xdr:colOff>
      <xdr:row>50</xdr:row>
      <xdr:rowOff>160020</xdr:rowOff>
    </xdr:from>
    <xdr:to>
      <xdr:col>32</xdr:col>
      <xdr:colOff>335280</xdr:colOff>
      <xdr:row>52</xdr:row>
      <xdr:rowOff>121920</xdr:rowOff>
    </xdr:to>
    <xdr:sp macro="" textlink="">
      <xdr:nvSpPr>
        <xdr:cNvPr id="20" name="吹き出し: 四角形 19">
          <a:extLst>
            <a:ext uri="{FF2B5EF4-FFF2-40B4-BE49-F238E27FC236}">
              <a16:creationId xmlns:a16="http://schemas.microsoft.com/office/drawing/2014/main" id="{DE967CD9-06E4-45B6-8AFA-9E64D6577933}"/>
            </a:ext>
          </a:extLst>
        </xdr:cNvPr>
        <xdr:cNvSpPr/>
      </xdr:nvSpPr>
      <xdr:spPr>
        <a:xfrm>
          <a:off x="8785860" y="10751820"/>
          <a:ext cx="3169920" cy="617220"/>
        </a:xfrm>
        <a:prstGeom prst="wedgeRectCallout">
          <a:avLst>
            <a:gd name="adj1" fmla="val -67562"/>
            <a:gd name="adj2" fmla="val -5154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●希望するものをリストから選択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●製作個数を入力してください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548640</xdr:colOff>
      <xdr:row>43</xdr:row>
      <xdr:rowOff>182880</xdr:rowOff>
    </xdr:from>
    <xdr:to>
      <xdr:col>32</xdr:col>
      <xdr:colOff>325120</xdr:colOff>
      <xdr:row>48</xdr:row>
      <xdr:rowOff>0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DC9D0261-2F5D-4F25-B44D-F1BA7FE5BE07}"/>
            </a:ext>
          </a:extLst>
        </xdr:cNvPr>
        <xdr:cNvSpPr/>
      </xdr:nvSpPr>
      <xdr:spPr>
        <a:xfrm>
          <a:off x="8816340" y="8389620"/>
          <a:ext cx="3129280" cy="1455420"/>
        </a:xfrm>
        <a:prstGeom prst="wedgeRectCallout">
          <a:avLst>
            <a:gd name="adj1" fmla="val -67548"/>
            <a:gd name="adj2" fmla="val -4467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野外活動のグループは児童生徒の数を入力してください。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（帯同する指導員が、準備の参考にするためのものです）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568957</xdr:colOff>
      <xdr:row>30</xdr:row>
      <xdr:rowOff>4232</xdr:rowOff>
    </xdr:from>
    <xdr:to>
      <xdr:col>32</xdr:col>
      <xdr:colOff>182877</xdr:colOff>
      <xdr:row>33</xdr:row>
      <xdr:rowOff>103292</xdr:rowOff>
    </xdr:to>
    <xdr:sp macro="" textlink="">
      <xdr:nvSpPr>
        <xdr:cNvPr id="23" name="吹き出し: 四角形 22">
          <a:extLst>
            <a:ext uri="{FF2B5EF4-FFF2-40B4-BE49-F238E27FC236}">
              <a16:creationId xmlns:a16="http://schemas.microsoft.com/office/drawing/2014/main" id="{A60CEFA3-AB2E-4149-97AD-D634719ADEB3}"/>
            </a:ext>
          </a:extLst>
        </xdr:cNvPr>
        <xdr:cNvSpPr/>
      </xdr:nvSpPr>
      <xdr:spPr>
        <a:xfrm>
          <a:off x="8836657" y="4888652"/>
          <a:ext cx="2966720" cy="807720"/>
        </a:xfrm>
        <a:prstGeom prst="wedgeRectCallout">
          <a:avLst>
            <a:gd name="adj1" fmla="val -69768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退所点検は原則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8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40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からになります。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518160</xdr:colOff>
      <xdr:row>50</xdr:row>
      <xdr:rowOff>160020</xdr:rowOff>
    </xdr:from>
    <xdr:to>
      <xdr:col>32</xdr:col>
      <xdr:colOff>335280</xdr:colOff>
      <xdr:row>52</xdr:row>
      <xdr:rowOff>121920</xdr:rowOff>
    </xdr:to>
    <xdr:sp macro="" textlink="">
      <xdr:nvSpPr>
        <xdr:cNvPr id="24" name="吹き出し: 四角形 23">
          <a:extLst>
            <a:ext uri="{FF2B5EF4-FFF2-40B4-BE49-F238E27FC236}">
              <a16:creationId xmlns:a16="http://schemas.microsoft.com/office/drawing/2014/main" id="{E70BFF7B-2DD1-4D80-9437-B9CE9F18704C}"/>
            </a:ext>
          </a:extLst>
        </xdr:cNvPr>
        <xdr:cNvSpPr/>
      </xdr:nvSpPr>
      <xdr:spPr>
        <a:xfrm>
          <a:off x="8785860" y="10751820"/>
          <a:ext cx="3169920" cy="617220"/>
        </a:xfrm>
        <a:prstGeom prst="wedgeRectCallout">
          <a:avLst>
            <a:gd name="adj1" fmla="val -67562"/>
            <a:gd name="adj2" fmla="val -5154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●希望するものをリストから選択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●製作個数を入力してください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548640</xdr:colOff>
      <xdr:row>43</xdr:row>
      <xdr:rowOff>182880</xdr:rowOff>
    </xdr:from>
    <xdr:to>
      <xdr:col>32</xdr:col>
      <xdr:colOff>325120</xdr:colOff>
      <xdr:row>48</xdr:row>
      <xdr:rowOff>0</xdr:rowOff>
    </xdr:to>
    <xdr:sp macro="" textlink="">
      <xdr:nvSpPr>
        <xdr:cNvPr id="25" name="吹き出し: 四角形 24">
          <a:extLst>
            <a:ext uri="{FF2B5EF4-FFF2-40B4-BE49-F238E27FC236}">
              <a16:creationId xmlns:a16="http://schemas.microsoft.com/office/drawing/2014/main" id="{A354AB9A-B52E-45D6-ADEF-DC27479DD84E}"/>
            </a:ext>
          </a:extLst>
        </xdr:cNvPr>
        <xdr:cNvSpPr/>
      </xdr:nvSpPr>
      <xdr:spPr>
        <a:xfrm>
          <a:off x="8816340" y="8389620"/>
          <a:ext cx="3129280" cy="1455420"/>
        </a:xfrm>
        <a:prstGeom prst="wedgeRectCallout">
          <a:avLst>
            <a:gd name="adj1" fmla="val -67548"/>
            <a:gd name="adj2" fmla="val -4467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野外活動のグループは児童生徒の数を入力してください。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（帯同する指導員が、準備の参考にするためのものです）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558800</xdr:colOff>
      <xdr:row>14</xdr:row>
      <xdr:rowOff>0</xdr:rowOff>
    </xdr:from>
    <xdr:to>
      <xdr:col>32</xdr:col>
      <xdr:colOff>213360</xdr:colOff>
      <xdr:row>15</xdr:row>
      <xdr:rowOff>132080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757920" y="3291840"/>
          <a:ext cx="3007360" cy="365760"/>
        </a:xfrm>
        <a:prstGeom prst="wedgeRectCallout">
          <a:avLst>
            <a:gd name="adj1" fmla="val -70795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食事の欄は、内容を選択して人数を入力してください。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563880</xdr:colOff>
      <xdr:row>10</xdr:row>
      <xdr:rowOff>182880</xdr:rowOff>
    </xdr:from>
    <xdr:to>
      <xdr:col>32</xdr:col>
      <xdr:colOff>243840</xdr:colOff>
      <xdr:row>13</xdr:row>
      <xdr:rowOff>10160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763000" y="2712720"/>
          <a:ext cx="3032760" cy="762000"/>
        </a:xfrm>
        <a:prstGeom prst="wedgeRectCallout">
          <a:avLst>
            <a:gd name="adj1" fmla="val -69464"/>
            <a:gd name="adj2" fmla="val -3296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自主活動を行う場合は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自主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、職員に指導を依頼する場合は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依頼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を、グレーのセルから選択してください。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81280</xdr:colOff>
      <xdr:row>0</xdr:row>
      <xdr:rowOff>121920</xdr:rowOff>
    </xdr:from>
    <xdr:to>
      <xdr:col>32</xdr:col>
      <xdr:colOff>101600</xdr:colOff>
      <xdr:row>5</xdr:row>
      <xdr:rowOff>254000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8280400" y="121920"/>
          <a:ext cx="3373120" cy="1371600"/>
        </a:xfrm>
        <a:prstGeom prst="wedgeRectCallout">
          <a:avLst>
            <a:gd name="adj1" fmla="val -47255"/>
            <a:gd name="adj2" fmla="val -40436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部活動や合宿等で活動する団体向けのシートです。</a:t>
          </a:r>
          <a:endParaRPr kumimoji="1" lang="en-US" altLang="ja-JP" sz="20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活</a:t>
          </a:r>
          <a:r>
            <a:rPr kumimoji="1" lang="ja-JP" altLang="ja-JP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動プログラムが２つ以上ある場合は、備考欄に記入してください。</a:t>
          </a:r>
          <a:endParaRPr lang="ja-JP" altLang="ja-JP" sz="10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558800</xdr:colOff>
      <xdr:row>43</xdr:row>
      <xdr:rowOff>0</xdr:rowOff>
    </xdr:from>
    <xdr:to>
      <xdr:col>32</xdr:col>
      <xdr:colOff>213360</xdr:colOff>
      <xdr:row>44</xdr:row>
      <xdr:rowOff>132080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757920" y="10068560"/>
          <a:ext cx="3007360" cy="365760"/>
        </a:xfrm>
        <a:prstGeom prst="wedgeRectCallout">
          <a:avLst>
            <a:gd name="adj1" fmla="val -70795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食事の欄は、内容を選択して人数を入力してください。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9</xdr:row>
      <xdr:rowOff>7620</xdr:rowOff>
    </xdr:from>
    <xdr:to>
      <xdr:col>13</xdr:col>
      <xdr:colOff>464820</xdr:colOff>
      <xdr:row>10</xdr:row>
      <xdr:rowOff>144780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995160" y="2133600"/>
          <a:ext cx="2209800" cy="350520"/>
        </a:xfrm>
        <a:prstGeom prst="wedgeRectCallout">
          <a:avLst>
            <a:gd name="adj1" fmla="val -56959"/>
            <a:gd name="adj2" fmla="val -4646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学年の欄は、数字のみ入力する</a:t>
          </a:r>
          <a:endParaRPr kumimoji="1" lang="en-US" altLang="ja-JP" sz="105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53340</xdr:colOff>
      <xdr:row>13</xdr:row>
      <xdr:rowOff>53340</xdr:rowOff>
    </xdr:from>
    <xdr:to>
      <xdr:col>28</xdr:col>
      <xdr:colOff>99060</xdr:colOff>
      <xdr:row>14</xdr:row>
      <xdr:rowOff>182880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3558EE74-D434-4DD9-8BC6-2E464B02B33D}"/>
            </a:ext>
          </a:extLst>
        </xdr:cNvPr>
        <xdr:cNvSpPr/>
      </xdr:nvSpPr>
      <xdr:spPr>
        <a:xfrm>
          <a:off x="6964680" y="2941320"/>
          <a:ext cx="2354580" cy="35814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グ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レーのセルに入力してください。</a:t>
          </a:r>
        </a:p>
      </xdr:txBody>
    </xdr:sp>
    <xdr:clientData/>
  </xdr:twoCellAnchor>
  <xdr:twoCellAnchor>
    <xdr:from>
      <xdr:col>22</xdr:col>
      <xdr:colOff>15240</xdr:colOff>
      <xdr:row>29</xdr:row>
      <xdr:rowOff>228596</xdr:rowOff>
    </xdr:from>
    <xdr:to>
      <xdr:col>28</xdr:col>
      <xdr:colOff>327660</xdr:colOff>
      <xdr:row>35</xdr:row>
      <xdr:rowOff>68575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8AAB679E-F79B-4E01-B335-8F9EFE6A7ACA}"/>
            </a:ext>
          </a:extLst>
        </xdr:cNvPr>
        <xdr:cNvGrpSpPr/>
      </xdr:nvGrpSpPr>
      <xdr:grpSpPr>
        <a:xfrm>
          <a:off x="6918960" y="6332216"/>
          <a:ext cx="2621280" cy="1028699"/>
          <a:chOff x="6979920" y="5867396"/>
          <a:chExt cx="2621280" cy="1127759"/>
        </a:xfrm>
      </xdr:grpSpPr>
      <xdr:sp macro="" textlink="">
        <xdr:nvSpPr>
          <xdr:cNvPr id="16" name="吹き出し: 四角形 15">
            <a:extLst>
              <a:ext uri="{FF2B5EF4-FFF2-40B4-BE49-F238E27FC236}">
                <a16:creationId xmlns:a16="http://schemas.microsoft.com/office/drawing/2014/main" id="{C175F4F4-D27E-7793-6EEF-A05DCB18ED81}"/>
              </a:ext>
            </a:extLst>
          </xdr:cNvPr>
          <xdr:cNvSpPr/>
        </xdr:nvSpPr>
        <xdr:spPr>
          <a:xfrm>
            <a:off x="6979920" y="5867396"/>
            <a:ext cx="2621280" cy="1127759"/>
          </a:xfrm>
          <a:prstGeom prst="wedgeRectCallout">
            <a:avLst>
              <a:gd name="adj1" fmla="val -61924"/>
              <a:gd name="adj2" fmla="val -36648"/>
            </a:avLst>
          </a:prstGeom>
          <a:ln w="190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algn="l"/>
            <a:r>
              <a:rPr kumimoji="1" lang="ja-JP" altLang="en-US" sz="1000" baseline="0">
                <a:solidFill>
                  <a:srgbClr val="FF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領収書が「引率者と研修生に分けて２枚」必要な団体は、 　　　</a:t>
            </a:r>
            <a:r>
              <a:rPr kumimoji="1" lang="ja-JP" altLang="en-US" sz="1000">
                <a:solidFill>
                  <a:srgbClr val="FF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のセルにも入力してください。</a:t>
            </a:r>
            <a:endParaRPr kumimoji="1" lang="en-US" altLang="ja-JP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algn="l"/>
            <a:endParaRPr kumimoji="1" lang="en-US" altLang="ja-JP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algn="l"/>
            <a:r>
              <a:rPr kumimoji="1" lang="ja-JP" altLang="en-US" sz="1000">
                <a:solidFill>
                  <a:srgbClr val="FF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合計数の欄と　　　　 のセルの合計が合うように入力お願いします。</a:t>
            </a:r>
            <a:endParaRPr kumimoji="1" lang="en-US" altLang="ja-JP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C0F6538D-036E-C6A9-C528-30C34AED20D2}"/>
              </a:ext>
            </a:extLst>
          </xdr:cNvPr>
          <xdr:cNvSpPr/>
        </xdr:nvSpPr>
        <xdr:spPr>
          <a:xfrm>
            <a:off x="7924800" y="6135941"/>
            <a:ext cx="434340" cy="15055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2A479EE6-9591-F804-8435-10595825BB4A}"/>
              </a:ext>
            </a:extLst>
          </xdr:cNvPr>
          <xdr:cNvSpPr/>
        </xdr:nvSpPr>
        <xdr:spPr>
          <a:xfrm>
            <a:off x="7901940" y="6606540"/>
            <a:ext cx="434340" cy="15055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22</xdr:col>
      <xdr:colOff>76200</xdr:colOff>
      <xdr:row>43</xdr:row>
      <xdr:rowOff>243840</xdr:rowOff>
    </xdr:from>
    <xdr:to>
      <xdr:col>24</xdr:col>
      <xdr:colOff>320040</xdr:colOff>
      <xdr:row>44</xdr:row>
      <xdr:rowOff>228600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ABDC4984-17BA-416B-BF13-7036E8DC4149}"/>
            </a:ext>
          </a:extLst>
        </xdr:cNvPr>
        <xdr:cNvSpPr/>
      </xdr:nvSpPr>
      <xdr:spPr>
        <a:xfrm>
          <a:off x="6987540" y="9075420"/>
          <a:ext cx="899160" cy="350520"/>
        </a:xfrm>
        <a:prstGeom prst="wedgeRectCallout">
          <a:avLst>
            <a:gd name="adj1" fmla="val -81532"/>
            <a:gd name="adj2" fmla="val -32393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 baseline="0">
              <a:solidFill>
                <a:srgbClr val="FF0000"/>
              </a:solidFill>
              <a:latin typeface="+mn-ea"/>
              <a:ea typeface="+mn-ea"/>
            </a:rPr>
            <a:t> 要注意</a:t>
          </a:r>
          <a:endParaRPr kumimoji="1" lang="ja-JP" altLang="en-US" sz="14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5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5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5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5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5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5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5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5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5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5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24</xdr:row>
          <xdr:rowOff>0</xdr:rowOff>
        </xdr:from>
        <xdr:to>
          <xdr:col>3</xdr:col>
          <xdr:colOff>236220</xdr:colOff>
          <xdr:row>25</xdr:row>
          <xdr:rowOff>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5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25</xdr:row>
          <xdr:rowOff>0</xdr:rowOff>
        </xdr:from>
        <xdr:to>
          <xdr:col>3</xdr:col>
          <xdr:colOff>236220</xdr:colOff>
          <xdr:row>26</xdr:row>
          <xdr:rowOff>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5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26</xdr:row>
          <xdr:rowOff>0</xdr:rowOff>
        </xdr:from>
        <xdr:to>
          <xdr:col>3</xdr:col>
          <xdr:colOff>236220</xdr:colOff>
          <xdr:row>27</xdr:row>
          <xdr:rowOff>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5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27</xdr:row>
          <xdr:rowOff>0</xdr:rowOff>
        </xdr:from>
        <xdr:to>
          <xdr:col>3</xdr:col>
          <xdr:colOff>236220</xdr:colOff>
          <xdr:row>28</xdr:row>
          <xdr:rowOff>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5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5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24</xdr:row>
          <xdr:rowOff>0</xdr:rowOff>
        </xdr:from>
        <xdr:to>
          <xdr:col>8</xdr:col>
          <xdr:colOff>236220</xdr:colOff>
          <xdr:row>25</xdr:row>
          <xdr:rowOff>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5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25</xdr:row>
          <xdr:rowOff>0</xdr:rowOff>
        </xdr:from>
        <xdr:to>
          <xdr:col>8</xdr:col>
          <xdr:colOff>236220</xdr:colOff>
          <xdr:row>26</xdr:row>
          <xdr:rowOff>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5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26</xdr:row>
          <xdr:rowOff>0</xdr:rowOff>
        </xdr:from>
        <xdr:to>
          <xdr:col>8</xdr:col>
          <xdr:colOff>236220</xdr:colOff>
          <xdr:row>27</xdr:row>
          <xdr:rowOff>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5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27</xdr:row>
          <xdr:rowOff>0</xdr:rowOff>
        </xdr:from>
        <xdr:to>
          <xdr:col>8</xdr:col>
          <xdr:colOff>236220</xdr:colOff>
          <xdr:row>28</xdr:row>
          <xdr:rowOff>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5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33</xdr:row>
          <xdr:rowOff>0</xdr:rowOff>
        </xdr:from>
        <xdr:to>
          <xdr:col>3</xdr:col>
          <xdr:colOff>236220</xdr:colOff>
          <xdr:row>34</xdr:row>
          <xdr:rowOff>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5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34</xdr:row>
          <xdr:rowOff>0</xdr:rowOff>
        </xdr:from>
        <xdr:to>
          <xdr:col>3</xdr:col>
          <xdr:colOff>236220</xdr:colOff>
          <xdr:row>35</xdr:row>
          <xdr:rowOff>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5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33</xdr:row>
          <xdr:rowOff>0</xdr:rowOff>
        </xdr:from>
        <xdr:to>
          <xdr:col>8</xdr:col>
          <xdr:colOff>236220</xdr:colOff>
          <xdr:row>34</xdr:row>
          <xdr:rowOff>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5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34</xdr:row>
          <xdr:rowOff>0</xdr:rowOff>
        </xdr:from>
        <xdr:to>
          <xdr:col>8</xdr:col>
          <xdr:colOff>236220</xdr:colOff>
          <xdr:row>35</xdr:row>
          <xdr:rowOff>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5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28</xdr:row>
          <xdr:rowOff>0</xdr:rowOff>
        </xdr:from>
        <xdr:to>
          <xdr:col>3</xdr:col>
          <xdr:colOff>236220</xdr:colOff>
          <xdr:row>29</xdr:row>
          <xdr:rowOff>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5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29</xdr:row>
          <xdr:rowOff>0</xdr:rowOff>
        </xdr:from>
        <xdr:to>
          <xdr:col>3</xdr:col>
          <xdr:colOff>236220</xdr:colOff>
          <xdr:row>30</xdr:row>
          <xdr:rowOff>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5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30</xdr:row>
          <xdr:rowOff>0</xdr:rowOff>
        </xdr:from>
        <xdr:to>
          <xdr:col>3</xdr:col>
          <xdr:colOff>236220</xdr:colOff>
          <xdr:row>31</xdr:row>
          <xdr:rowOff>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5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31</xdr:row>
          <xdr:rowOff>0</xdr:rowOff>
        </xdr:from>
        <xdr:to>
          <xdr:col>3</xdr:col>
          <xdr:colOff>236220</xdr:colOff>
          <xdr:row>32</xdr:row>
          <xdr:rowOff>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5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32</xdr:row>
          <xdr:rowOff>0</xdr:rowOff>
        </xdr:from>
        <xdr:to>
          <xdr:col>3</xdr:col>
          <xdr:colOff>236220</xdr:colOff>
          <xdr:row>33</xdr:row>
          <xdr:rowOff>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5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28</xdr:row>
          <xdr:rowOff>0</xdr:rowOff>
        </xdr:from>
        <xdr:to>
          <xdr:col>8</xdr:col>
          <xdr:colOff>236220</xdr:colOff>
          <xdr:row>29</xdr:row>
          <xdr:rowOff>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5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29</xdr:row>
          <xdr:rowOff>0</xdr:rowOff>
        </xdr:from>
        <xdr:to>
          <xdr:col>8</xdr:col>
          <xdr:colOff>236220</xdr:colOff>
          <xdr:row>30</xdr:row>
          <xdr:rowOff>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5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30</xdr:row>
          <xdr:rowOff>0</xdr:rowOff>
        </xdr:from>
        <xdr:to>
          <xdr:col>8</xdr:col>
          <xdr:colOff>236220</xdr:colOff>
          <xdr:row>31</xdr:row>
          <xdr:rowOff>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5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31</xdr:row>
          <xdr:rowOff>0</xdr:rowOff>
        </xdr:from>
        <xdr:to>
          <xdr:col>8</xdr:col>
          <xdr:colOff>236220</xdr:colOff>
          <xdr:row>32</xdr:row>
          <xdr:rowOff>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5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32</xdr:row>
          <xdr:rowOff>0</xdr:rowOff>
        </xdr:from>
        <xdr:to>
          <xdr:col>8</xdr:col>
          <xdr:colOff>236220</xdr:colOff>
          <xdr:row>33</xdr:row>
          <xdr:rowOff>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5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37</xdr:row>
          <xdr:rowOff>15240</xdr:rowOff>
        </xdr:from>
        <xdr:to>
          <xdr:col>1</xdr:col>
          <xdr:colOff>7620</xdr:colOff>
          <xdr:row>37</xdr:row>
          <xdr:rowOff>251460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5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35</xdr:row>
          <xdr:rowOff>0</xdr:rowOff>
        </xdr:from>
        <xdr:to>
          <xdr:col>3</xdr:col>
          <xdr:colOff>236220</xdr:colOff>
          <xdr:row>36</xdr:row>
          <xdr:rowOff>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5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35</xdr:row>
          <xdr:rowOff>0</xdr:rowOff>
        </xdr:from>
        <xdr:to>
          <xdr:col>8</xdr:col>
          <xdr:colOff>236220</xdr:colOff>
          <xdr:row>36</xdr:row>
          <xdr:rowOff>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  <a:ext uri="{FF2B5EF4-FFF2-40B4-BE49-F238E27FC236}">
                  <a16:creationId xmlns:a16="http://schemas.microsoft.com/office/drawing/2014/main" id="{00000000-0008-0000-0500-00002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21</xdr:row>
          <xdr:rowOff>0</xdr:rowOff>
        </xdr:from>
        <xdr:to>
          <xdr:col>3</xdr:col>
          <xdr:colOff>236220</xdr:colOff>
          <xdr:row>22</xdr:row>
          <xdr:rowOff>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  <a:ext uri="{FF2B5EF4-FFF2-40B4-BE49-F238E27FC236}">
                  <a16:creationId xmlns:a16="http://schemas.microsoft.com/office/drawing/2014/main" id="{00000000-0008-0000-0500-00002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22</xdr:row>
          <xdr:rowOff>0</xdr:rowOff>
        </xdr:from>
        <xdr:to>
          <xdr:col>3</xdr:col>
          <xdr:colOff>236220</xdr:colOff>
          <xdr:row>23</xdr:row>
          <xdr:rowOff>0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  <a:ext uri="{FF2B5EF4-FFF2-40B4-BE49-F238E27FC236}">
                  <a16:creationId xmlns:a16="http://schemas.microsoft.com/office/drawing/2014/main" id="{00000000-0008-0000-0500-00002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21</xdr:row>
          <xdr:rowOff>0</xdr:rowOff>
        </xdr:from>
        <xdr:to>
          <xdr:col>8</xdr:col>
          <xdr:colOff>236220</xdr:colOff>
          <xdr:row>22</xdr:row>
          <xdr:rowOff>0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  <a:ext uri="{FF2B5EF4-FFF2-40B4-BE49-F238E27FC236}">
                  <a16:creationId xmlns:a16="http://schemas.microsoft.com/office/drawing/2014/main" id="{00000000-0008-0000-0500-00002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22</xdr:row>
          <xdr:rowOff>0</xdr:rowOff>
        </xdr:from>
        <xdr:to>
          <xdr:col>8</xdr:col>
          <xdr:colOff>236220</xdr:colOff>
          <xdr:row>23</xdr:row>
          <xdr:rowOff>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  <a:ext uri="{FF2B5EF4-FFF2-40B4-BE49-F238E27FC236}">
                  <a16:creationId xmlns:a16="http://schemas.microsoft.com/office/drawing/2014/main" id="{00000000-0008-0000-0500-00002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22860</xdr:colOff>
      <xdr:row>8</xdr:row>
      <xdr:rowOff>53340</xdr:rowOff>
    </xdr:from>
    <xdr:to>
      <xdr:col>29</xdr:col>
      <xdr:colOff>358140</xdr:colOff>
      <xdr:row>11</xdr:row>
      <xdr:rowOff>7620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652260" y="1653540"/>
          <a:ext cx="2971800" cy="64008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アレルギー症状によって対応できない場合があります。児童・生徒のアレルギー症状について、保護者様に直接お話をうかがう場合もあります。 </a:t>
          </a:r>
        </a:p>
      </xdr:txBody>
    </xdr:sp>
    <xdr:clientData/>
  </xdr:twoCellAnchor>
  <xdr:twoCellAnchor>
    <xdr:from>
      <xdr:col>22</xdr:col>
      <xdr:colOff>91440</xdr:colOff>
      <xdr:row>21</xdr:row>
      <xdr:rowOff>53340</xdr:rowOff>
    </xdr:from>
    <xdr:to>
      <xdr:col>29</xdr:col>
      <xdr:colOff>144780</xdr:colOff>
      <xdr:row>23</xdr:row>
      <xdr:rowOff>83820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720840" y="5090160"/>
          <a:ext cx="2689860" cy="48768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オレンジ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のセルにアレルゲンのナンバーを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入力してください。</a:t>
          </a:r>
        </a:p>
      </xdr:txBody>
    </xdr:sp>
    <xdr:clientData/>
  </xdr:twoCellAnchor>
  <xdr:twoCellAnchor>
    <xdr:from>
      <xdr:col>22</xdr:col>
      <xdr:colOff>83820</xdr:colOff>
      <xdr:row>23</xdr:row>
      <xdr:rowOff>167640</xdr:rowOff>
    </xdr:from>
    <xdr:to>
      <xdr:col>29</xdr:col>
      <xdr:colOff>601980</xdr:colOff>
      <xdr:row>26</xdr:row>
      <xdr:rowOff>91440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713220" y="5661660"/>
          <a:ext cx="3154680" cy="60960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00924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上記にアレルゲンがない場合は、</a:t>
          </a:r>
          <a:r>
            <a:rPr kumimoji="1" lang="ja-JP" altLang="en-US" sz="11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</a:t>
          </a:r>
          <a:r>
            <a:rPr kumimoji="1" lang="en-US" altLang="ja-JP" sz="11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35</a:t>
          </a:r>
          <a:r>
            <a:rPr kumimoji="1" lang="ja-JP" altLang="en-US" sz="11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その他」</a:t>
          </a:r>
          <a:endParaRPr kumimoji="1" lang="en-US" altLang="ja-JP" sz="1100" b="1" baseline="0">
            <a:solidFill>
              <a:srgbClr val="009242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を選択し、アレルゲンを備考欄に</a:t>
          </a:r>
          <a:r>
            <a:rPr kumimoji="1" lang="ja-JP" altLang="en-US" sz="1000" b="1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s220db2e3\share\&#9733;&#30740;&#20462;&#29677;\36_&#12507;&#12540;&#12512;&#12506;&#12540;&#12472;&#32232;&#38598;\R7HP&#26356;&#26032;\R8&#24180;&#24230;&#12395;&#21521;&#12369;&#12390;&#12398;&#26356;&#26032;\&#30003;&#35531;&#26360;&#27096;&#24335;\&#20351;&#29992;&#35377;&#21487;&#30003;&#35531;&#26360;&#12288;1&#27850;2&#26085;&#12288;8.3.21.xlsx" TargetMode="External"/><Relationship Id="rId1" Type="http://schemas.openxmlformats.org/officeDocument/2006/relationships/externalLinkPath" Target="&#20351;&#29992;&#35377;&#21487;&#30003;&#35531;&#26360;&#12288;1&#27850;2&#26085;&#12288;8.3.2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S220DB2E3\share\&#9733;&#30740;&#20462;&#29677;\&#30003;&#35531;&#26360;&#27096;&#24335;\R6&#30003;&#35531;&#26360;&#39006;&#27096;&#24335;\Excel&#12487;&#12540;&#12479;\&#30476;&#27096;&#24335;&#12288;&#35377;&#21487;&#30003;&#35531;&#26360;&#65288;&#65297;&#27850;&#21033;&#29992;&#65286;&#26085;&#24112;&#12426;&#65289;.xlsx" TargetMode="External"/><Relationship Id="rId1" Type="http://schemas.openxmlformats.org/officeDocument/2006/relationships/externalLinkPath" Target="/&#9733;&#30740;&#20462;&#29677;/&#30003;&#35531;&#26360;&#27096;&#24335;/R6&#30003;&#35531;&#26360;&#39006;&#27096;&#24335;/Excel&#12487;&#12540;&#12479;/&#30476;&#27096;&#24335;&#12288;&#35377;&#21487;&#30003;&#35531;&#26360;&#65288;&#65297;&#27850;&#21033;&#29992;&#65286;&#26085;&#24112;&#1242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許可申請書"/>
      <sheetName val="様式１　活動日程表"/>
      <sheetName val="様式２　利用者名簿"/>
      <sheetName val="様式３-１ 食事数申込書"/>
      <sheetName val="様式６　アレルギー調査書  "/>
    </sheetNames>
    <sheetDataSet>
      <sheetData sheetId="0">
        <row r="4">
          <cell r="N4"/>
        </row>
        <row r="8">
          <cell r="Q8"/>
        </row>
        <row r="10">
          <cell r="Q10"/>
        </row>
        <row r="19">
          <cell r="D19" t="str">
            <v>　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許可申請書"/>
      <sheetName val="様式１　活動日程表"/>
      <sheetName val="様式２　利用者名簿"/>
      <sheetName val="様式３-１ 食事数申込書"/>
      <sheetName val="様式６　アレルギー調査書  "/>
    </sheetNames>
    <sheetDataSet>
      <sheetData sheetId="0">
        <row r="13">
          <cell r="I13"/>
          <cell r="T13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18" Type="http://schemas.openxmlformats.org/officeDocument/2006/relationships/ctrlProp" Target="../ctrlProps/ctrlProp29.xml"/><Relationship Id="rId26" Type="http://schemas.openxmlformats.org/officeDocument/2006/relationships/ctrlProp" Target="../ctrlProps/ctrlProp37.xml"/><Relationship Id="rId39" Type="http://schemas.openxmlformats.org/officeDocument/2006/relationships/ctrlProp" Target="../ctrlProps/ctrlProp50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32.xml"/><Relationship Id="rId34" Type="http://schemas.openxmlformats.org/officeDocument/2006/relationships/ctrlProp" Target="../ctrlProps/ctrlProp45.xml"/><Relationship Id="rId42" Type="http://schemas.openxmlformats.org/officeDocument/2006/relationships/ctrlProp" Target="../ctrlProps/ctrlProp53.x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5" Type="http://schemas.openxmlformats.org/officeDocument/2006/relationships/ctrlProp" Target="../ctrlProps/ctrlProp36.xml"/><Relationship Id="rId33" Type="http://schemas.openxmlformats.org/officeDocument/2006/relationships/ctrlProp" Target="../ctrlProps/ctrlProp44.xml"/><Relationship Id="rId38" Type="http://schemas.openxmlformats.org/officeDocument/2006/relationships/ctrlProp" Target="../ctrlProps/ctrlProp49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7.xml"/><Relationship Id="rId20" Type="http://schemas.openxmlformats.org/officeDocument/2006/relationships/ctrlProp" Target="../ctrlProps/ctrlProp31.xml"/><Relationship Id="rId29" Type="http://schemas.openxmlformats.org/officeDocument/2006/relationships/ctrlProp" Target="../ctrlProps/ctrlProp40.xml"/><Relationship Id="rId41" Type="http://schemas.openxmlformats.org/officeDocument/2006/relationships/ctrlProp" Target="../ctrlProps/ctrlProp5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24" Type="http://schemas.openxmlformats.org/officeDocument/2006/relationships/ctrlProp" Target="../ctrlProps/ctrlProp35.xml"/><Relationship Id="rId32" Type="http://schemas.openxmlformats.org/officeDocument/2006/relationships/ctrlProp" Target="../ctrlProps/ctrlProp43.xml"/><Relationship Id="rId37" Type="http://schemas.openxmlformats.org/officeDocument/2006/relationships/ctrlProp" Target="../ctrlProps/ctrlProp48.xml"/><Relationship Id="rId40" Type="http://schemas.openxmlformats.org/officeDocument/2006/relationships/ctrlProp" Target="../ctrlProps/ctrlProp51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23" Type="http://schemas.openxmlformats.org/officeDocument/2006/relationships/ctrlProp" Target="../ctrlProps/ctrlProp34.xml"/><Relationship Id="rId28" Type="http://schemas.openxmlformats.org/officeDocument/2006/relationships/ctrlProp" Target="../ctrlProps/ctrlProp39.xml"/><Relationship Id="rId36" Type="http://schemas.openxmlformats.org/officeDocument/2006/relationships/ctrlProp" Target="../ctrlProps/ctrlProp47.xml"/><Relationship Id="rId10" Type="http://schemas.openxmlformats.org/officeDocument/2006/relationships/ctrlProp" Target="../ctrlProps/ctrlProp21.xml"/><Relationship Id="rId19" Type="http://schemas.openxmlformats.org/officeDocument/2006/relationships/ctrlProp" Target="../ctrlProps/ctrlProp30.xml"/><Relationship Id="rId31" Type="http://schemas.openxmlformats.org/officeDocument/2006/relationships/ctrlProp" Target="../ctrlProps/ctrlProp42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Relationship Id="rId22" Type="http://schemas.openxmlformats.org/officeDocument/2006/relationships/ctrlProp" Target="../ctrlProps/ctrlProp33.xml"/><Relationship Id="rId27" Type="http://schemas.openxmlformats.org/officeDocument/2006/relationships/ctrlProp" Target="../ctrlProps/ctrlProp38.xml"/><Relationship Id="rId30" Type="http://schemas.openxmlformats.org/officeDocument/2006/relationships/ctrlProp" Target="../ctrlProps/ctrlProp41.xml"/><Relationship Id="rId35" Type="http://schemas.openxmlformats.org/officeDocument/2006/relationships/ctrlProp" Target="../ctrlProps/ctrlProp46.xml"/><Relationship Id="rId43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15DF7-2206-4EE8-B0AB-0C2571464028}">
  <sheetPr>
    <tabColor rgb="FF00B0F0"/>
  </sheetPr>
  <dimension ref="A1:Y120"/>
  <sheetViews>
    <sheetView showGridLines="0" showZeros="0" tabSelected="1" view="pageBreakPreview" zoomScaleNormal="100" zoomScaleSheetLayoutView="100" workbookViewId="0">
      <selection sqref="A1:D1"/>
    </sheetView>
  </sheetViews>
  <sheetFormatPr defaultRowHeight="18" x14ac:dyDescent="0.45"/>
  <cols>
    <col min="1" max="9" width="3.69921875" customWidth="1"/>
    <col min="10" max="10" width="0.296875" customWidth="1"/>
    <col min="11" max="20" width="3.69921875" customWidth="1"/>
    <col min="21" max="21" width="0.296875" customWidth="1"/>
    <col min="22" max="25" width="3.69921875" customWidth="1"/>
  </cols>
  <sheetData>
    <row r="1" spans="1:25" x14ac:dyDescent="0.45">
      <c r="A1" s="330" t="s">
        <v>4</v>
      </c>
      <c r="B1" s="330"/>
      <c r="C1" s="330"/>
      <c r="D1" s="330"/>
    </row>
    <row r="2" spans="1:25" x14ac:dyDescent="0.45">
      <c r="S2" s="1"/>
      <c r="T2" s="331">
        <f ca="1">TODAY()</f>
        <v>46161</v>
      </c>
      <c r="U2" s="331"/>
      <c r="V2" s="331"/>
      <c r="W2" s="331"/>
      <c r="X2" s="331"/>
      <c r="Y2" s="331"/>
    </row>
    <row r="3" spans="1:25" ht="18" customHeight="1" x14ac:dyDescent="0.45">
      <c r="A3" s="332" t="s">
        <v>3</v>
      </c>
      <c r="B3" s="332"/>
      <c r="C3" s="332"/>
      <c r="D3" s="332"/>
      <c r="E3" s="332"/>
      <c r="F3" s="332"/>
      <c r="G3" s="332"/>
      <c r="H3" s="332"/>
      <c r="I3" s="332"/>
      <c r="J3" s="106"/>
    </row>
    <row r="4" spans="1:25" ht="23.4" customHeight="1" x14ac:dyDescent="0.45">
      <c r="K4" s="333" t="s">
        <v>0</v>
      </c>
      <c r="L4" s="333"/>
      <c r="M4" s="333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</row>
    <row r="5" spans="1:25" ht="23.4" customHeight="1" x14ac:dyDescent="0.45">
      <c r="K5" s="335" t="s">
        <v>180</v>
      </c>
      <c r="L5" s="335"/>
      <c r="M5" s="335"/>
      <c r="N5" s="270" t="s">
        <v>179</v>
      </c>
      <c r="O5" s="270"/>
      <c r="P5" s="346"/>
      <c r="Q5" s="346"/>
      <c r="R5" s="347" t="s">
        <v>181</v>
      </c>
      <c r="S5" s="347"/>
      <c r="T5" s="348"/>
      <c r="U5" s="348"/>
      <c r="V5" s="348"/>
      <c r="W5" s="348"/>
      <c r="X5" s="348"/>
      <c r="Y5" s="348"/>
    </row>
    <row r="6" spans="1:25" ht="16.8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5.8" customHeight="1" x14ac:dyDescent="0.45">
      <c r="A7" s="336" t="s">
        <v>5</v>
      </c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6"/>
      <c r="Y7" s="336"/>
    </row>
    <row r="8" spans="1:25" ht="31.2" customHeight="1" x14ac:dyDescent="0.45">
      <c r="A8" s="337" t="s">
        <v>40</v>
      </c>
      <c r="B8" s="338"/>
      <c r="C8" s="338"/>
      <c r="D8" s="339"/>
      <c r="E8" s="340"/>
      <c r="F8" s="340"/>
      <c r="G8" s="340"/>
      <c r="H8" s="340"/>
      <c r="I8" s="340"/>
      <c r="J8" s="340"/>
      <c r="K8" s="340"/>
      <c r="L8" s="340"/>
      <c r="M8" s="340"/>
      <c r="N8" s="341" t="s">
        <v>41</v>
      </c>
      <c r="O8" s="342"/>
      <c r="P8" s="343"/>
      <c r="Q8" s="344"/>
      <c r="R8" s="344"/>
      <c r="S8" s="344"/>
      <c r="T8" s="344"/>
      <c r="U8" s="344"/>
      <c r="V8" s="344"/>
      <c r="W8" s="344"/>
      <c r="X8" s="344"/>
      <c r="Y8" s="345"/>
    </row>
    <row r="9" spans="1:25" ht="21" customHeight="1" x14ac:dyDescent="0.45">
      <c r="A9" s="228" t="s">
        <v>42</v>
      </c>
      <c r="B9" s="229"/>
      <c r="C9" s="230"/>
      <c r="D9" s="237"/>
      <c r="E9" s="238"/>
      <c r="F9" s="238"/>
      <c r="G9" s="238"/>
      <c r="H9" s="238"/>
      <c r="I9" s="238"/>
      <c r="J9" s="238"/>
      <c r="K9" s="238"/>
      <c r="L9" s="238"/>
      <c r="M9" s="239"/>
      <c r="N9" s="354" t="s">
        <v>7</v>
      </c>
      <c r="O9" s="355"/>
      <c r="P9" s="356"/>
      <c r="Q9" s="334"/>
      <c r="R9" s="334"/>
      <c r="S9" s="334"/>
      <c r="T9" s="334"/>
      <c r="U9" s="334"/>
      <c r="V9" s="334"/>
      <c r="W9" s="334"/>
      <c r="X9" s="334"/>
      <c r="Y9" s="357"/>
    </row>
    <row r="10" spans="1:25" ht="21" customHeight="1" x14ac:dyDescent="0.45">
      <c r="A10" s="231"/>
      <c r="B10" s="232"/>
      <c r="C10" s="233"/>
      <c r="D10" s="240"/>
      <c r="E10" s="241"/>
      <c r="F10" s="241"/>
      <c r="G10" s="241"/>
      <c r="H10" s="241"/>
      <c r="I10" s="241"/>
      <c r="J10" s="241"/>
      <c r="K10" s="241"/>
      <c r="L10" s="241"/>
      <c r="M10" s="242"/>
      <c r="N10" s="358" t="s">
        <v>1</v>
      </c>
      <c r="O10" s="359"/>
      <c r="P10" s="360"/>
      <c r="Q10" s="363"/>
      <c r="R10" s="364"/>
      <c r="S10" s="364"/>
      <c r="T10" s="364"/>
      <c r="U10" s="364"/>
      <c r="V10" s="364"/>
      <c r="W10" s="364"/>
      <c r="X10" s="364"/>
      <c r="Y10" s="365"/>
    </row>
    <row r="11" spans="1:25" ht="21" customHeight="1" x14ac:dyDescent="0.45">
      <c r="A11" s="234"/>
      <c r="B11" s="235"/>
      <c r="C11" s="236"/>
      <c r="D11" s="243"/>
      <c r="E11" s="244"/>
      <c r="F11" s="244"/>
      <c r="G11" s="244"/>
      <c r="H11" s="244"/>
      <c r="I11" s="244"/>
      <c r="J11" s="244"/>
      <c r="K11" s="244"/>
      <c r="L11" s="244"/>
      <c r="M11" s="245"/>
      <c r="N11" s="358" t="s">
        <v>8</v>
      </c>
      <c r="O11" s="359"/>
      <c r="P11" s="360"/>
      <c r="Q11" s="366"/>
      <c r="R11" s="367"/>
      <c r="S11" s="367"/>
      <c r="T11" s="367"/>
      <c r="U11" s="367"/>
      <c r="V11" s="367"/>
      <c r="W11" s="367"/>
      <c r="X11" s="367"/>
      <c r="Y11" s="368"/>
    </row>
    <row r="12" spans="1:25" ht="21" customHeight="1" x14ac:dyDescent="0.45">
      <c r="A12" s="246" t="s">
        <v>10</v>
      </c>
      <c r="B12" s="246"/>
      <c r="C12" s="247"/>
      <c r="D12" s="248"/>
      <c r="E12" s="249"/>
      <c r="F12" s="249"/>
      <c r="G12" s="249"/>
      <c r="H12" s="249"/>
      <c r="I12" s="249"/>
      <c r="J12" s="249"/>
      <c r="K12" s="249"/>
      <c r="L12" s="249"/>
      <c r="M12" s="250"/>
      <c r="N12" s="361" t="s">
        <v>9</v>
      </c>
      <c r="O12" s="272"/>
      <c r="P12" s="362"/>
      <c r="Q12" s="366"/>
      <c r="R12" s="367"/>
      <c r="S12" s="367"/>
      <c r="T12" s="367"/>
      <c r="U12" s="367"/>
      <c r="V12" s="367"/>
      <c r="W12" s="367"/>
      <c r="X12" s="367"/>
      <c r="Y12" s="368"/>
    </row>
    <row r="13" spans="1:25" ht="24" customHeight="1" x14ac:dyDescent="0.45">
      <c r="A13" s="359" t="s">
        <v>11</v>
      </c>
      <c r="B13" s="359"/>
      <c r="C13" s="360"/>
      <c r="D13" s="215" t="s">
        <v>16</v>
      </c>
      <c r="E13" s="124"/>
      <c r="F13" s="16" t="s">
        <v>15</v>
      </c>
      <c r="G13" s="124"/>
      <c r="H13" s="16" t="s">
        <v>14</v>
      </c>
      <c r="I13" s="16"/>
      <c r="J13" s="16"/>
      <c r="K13" s="128"/>
      <c r="L13" s="16" t="s">
        <v>13</v>
      </c>
      <c r="M13" s="129"/>
      <c r="N13" s="16" t="s">
        <v>12</v>
      </c>
      <c r="O13" s="215" t="s">
        <v>17</v>
      </c>
      <c r="P13" s="124"/>
      <c r="Q13" s="16" t="s">
        <v>15</v>
      </c>
      <c r="R13" s="124"/>
      <c r="S13" s="16" t="s">
        <v>14</v>
      </c>
      <c r="T13" s="16"/>
      <c r="U13" s="16"/>
      <c r="V13" s="128"/>
      <c r="W13" s="16" t="s">
        <v>13</v>
      </c>
      <c r="X13" s="129"/>
      <c r="Y13" s="17" t="s">
        <v>12</v>
      </c>
    </row>
    <row r="14" spans="1:25" ht="24" customHeight="1" x14ac:dyDescent="0.45">
      <c r="A14" s="359" t="s">
        <v>18</v>
      </c>
      <c r="B14" s="359"/>
      <c r="C14" s="360"/>
      <c r="D14" s="378" t="s">
        <v>2</v>
      </c>
      <c r="E14" s="379"/>
      <c r="F14" s="379"/>
      <c r="G14" s="379"/>
      <c r="H14" s="379"/>
      <c r="I14" s="379"/>
      <c r="J14" s="379"/>
      <c r="K14" s="379"/>
      <c r="L14" s="18" t="s">
        <v>19</v>
      </c>
      <c r="M14" s="349"/>
      <c r="N14" s="349"/>
      <c r="O14" s="19" t="s">
        <v>20</v>
      </c>
      <c r="P14" s="349"/>
      <c r="Q14" s="349"/>
      <c r="R14" s="19" t="s">
        <v>14</v>
      </c>
      <c r="S14" s="20"/>
      <c r="T14" s="21"/>
      <c r="U14" s="21"/>
      <c r="V14" s="21"/>
      <c r="W14" s="21"/>
      <c r="X14" s="21"/>
      <c r="Y14" s="22"/>
    </row>
    <row r="15" spans="1:25" ht="36.6" customHeight="1" x14ac:dyDescent="0.45">
      <c r="A15" s="372" t="s">
        <v>24</v>
      </c>
      <c r="B15" s="384"/>
      <c r="C15" s="385"/>
      <c r="D15" s="371" t="s">
        <v>25</v>
      </c>
      <c r="E15" s="372"/>
      <c r="F15" s="370" t="s">
        <v>26</v>
      </c>
      <c r="G15" s="370"/>
      <c r="H15" s="370" t="s">
        <v>27</v>
      </c>
      <c r="I15" s="370"/>
      <c r="J15" s="373" t="s">
        <v>28</v>
      </c>
      <c r="K15" s="374"/>
      <c r="L15" s="375"/>
      <c r="M15" s="370" t="s">
        <v>29</v>
      </c>
      <c r="N15" s="370"/>
      <c r="O15" s="370" t="s">
        <v>30</v>
      </c>
      <c r="P15" s="370"/>
      <c r="Q15" s="376" t="s">
        <v>216</v>
      </c>
      <c r="R15" s="377"/>
      <c r="S15" s="369" t="s">
        <v>31</v>
      </c>
      <c r="T15" s="370"/>
      <c r="U15" s="107"/>
      <c r="V15" s="371" t="s">
        <v>32</v>
      </c>
      <c r="W15" s="372"/>
      <c r="X15" s="358" t="s">
        <v>33</v>
      </c>
      <c r="Y15" s="359"/>
    </row>
    <row r="16" spans="1:25" ht="21" customHeight="1" x14ac:dyDescent="0.45">
      <c r="A16" s="4"/>
      <c r="B16" s="3"/>
      <c r="C16" s="14" t="s">
        <v>22</v>
      </c>
      <c r="D16" s="316"/>
      <c r="E16" s="316"/>
      <c r="F16" s="314"/>
      <c r="G16" s="314"/>
      <c r="H16" s="314"/>
      <c r="I16" s="314"/>
      <c r="J16" s="315"/>
      <c r="K16" s="316"/>
      <c r="L16" s="317"/>
      <c r="M16" s="314"/>
      <c r="N16" s="314"/>
      <c r="O16" s="314"/>
      <c r="P16" s="314"/>
      <c r="Q16" s="314"/>
      <c r="R16" s="314"/>
      <c r="S16" s="314"/>
      <c r="T16" s="314"/>
      <c r="U16" s="109"/>
      <c r="V16" s="316">
        <f>SUM(D16:T16)</f>
        <v>0</v>
      </c>
      <c r="W16" s="317"/>
      <c r="X16" s="350">
        <f>SUM(V16:W17)</f>
        <v>0</v>
      </c>
      <c r="Y16" s="351"/>
    </row>
    <row r="17" spans="1:25" ht="21" customHeight="1" x14ac:dyDescent="0.45">
      <c r="A17" s="5"/>
      <c r="B17" s="6"/>
      <c r="C17" s="15" t="s">
        <v>23</v>
      </c>
      <c r="D17" s="321"/>
      <c r="E17" s="321"/>
      <c r="F17" s="322"/>
      <c r="G17" s="322"/>
      <c r="H17" s="322"/>
      <c r="I17" s="322"/>
      <c r="J17" s="383"/>
      <c r="K17" s="328"/>
      <c r="L17" s="329"/>
      <c r="M17" s="322"/>
      <c r="N17" s="322"/>
      <c r="O17" s="322"/>
      <c r="P17" s="322"/>
      <c r="Q17" s="322"/>
      <c r="R17" s="322"/>
      <c r="S17" s="322"/>
      <c r="T17" s="322"/>
      <c r="U17" s="108"/>
      <c r="V17" s="328">
        <f>SUM(D17:T17)</f>
        <v>0</v>
      </c>
      <c r="W17" s="329"/>
      <c r="X17" s="352"/>
      <c r="Y17" s="353"/>
    </row>
    <row r="18" spans="1:25" ht="9" customHeight="1" x14ac:dyDescent="0.15">
      <c r="A18" s="8"/>
      <c r="B18" s="8"/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1"/>
      <c r="Y18" s="11"/>
    </row>
    <row r="19" spans="1:25" ht="25.2" customHeight="1" x14ac:dyDescent="0.45">
      <c r="A19" s="380" t="s">
        <v>21</v>
      </c>
      <c r="B19" s="381"/>
      <c r="C19" s="382"/>
      <c r="D19" s="326" t="s">
        <v>2</v>
      </c>
      <c r="E19" s="327"/>
      <c r="F19" s="327"/>
      <c r="G19" s="327"/>
      <c r="H19" s="327"/>
      <c r="I19" s="327"/>
      <c r="J19" s="327"/>
      <c r="K19" s="327"/>
      <c r="L19" s="324" t="s">
        <v>34</v>
      </c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5"/>
    </row>
    <row r="20" spans="1:25" ht="9" customHeight="1" x14ac:dyDescent="0.15">
      <c r="A20" s="23"/>
      <c r="B20" s="23"/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6"/>
      <c r="Y20" s="26"/>
    </row>
    <row r="21" spans="1:25" ht="22.8" customHeight="1" x14ac:dyDescent="0.45">
      <c r="A21" s="323" t="s">
        <v>39</v>
      </c>
      <c r="B21" s="323"/>
      <c r="C21" s="323"/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3"/>
      <c r="P21" s="323"/>
      <c r="Q21" s="323"/>
      <c r="R21" s="323"/>
      <c r="S21" s="323"/>
      <c r="T21" s="323"/>
      <c r="U21" s="323"/>
      <c r="V21" s="323"/>
      <c r="W21" s="323"/>
      <c r="X21" s="323"/>
      <c r="Y21" s="323"/>
    </row>
    <row r="22" spans="1:25" ht="19.8" customHeight="1" x14ac:dyDescent="0.45">
      <c r="A22" s="296" t="s">
        <v>49</v>
      </c>
      <c r="B22" s="297"/>
      <c r="C22" s="298"/>
      <c r="D22" s="302" t="s">
        <v>35</v>
      </c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4"/>
    </row>
    <row r="23" spans="1:25" ht="19.8" customHeight="1" x14ac:dyDescent="0.45">
      <c r="A23" s="231"/>
      <c r="B23" s="232"/>
      <c r="C23" s="233"/>
      <c r="D23" s="305"/>
      <c r="E23" s="306"/>
      <c r="F23" s="306"/>
      <c r="G23" s="306"/>
      <c r="H23" s="306" t="str">
        <f>IFERROR(VLOOKUP($D$23,$A$108:$K$109,5,FALSE),"")</f>
        <v/>
      </c>
      <c r="I23" s="306"/>
      <c r="J23" s="265" t="s">
        <v>38</v>
      </c>
      <c r="K23" s="265"/>
      <c r="L23" s="135" t="s">
        <v>36</v>
      </c>
      <c r="M23" s="135"/>
      <c r="N23" s="135" t="str">
        <f>IFERROR(VLOOKUP($D$23,$A$108:$K$109,7,FALSE),"")</f>
        <v/>
      </c>
      <c r="O23" s="135" t="s">
        <v>36</v>
      </c>
      <c r="P23" s="135"/>
      <c r="Q23" s="135" t="str">
        <f>IFERROR(VLOOKUP($D$23,$A$108:$K$109,8,FALSE),"")</f>
        <v/>
      </c>
      <c r="R23" s="135" t="s">
        <v>37</v>
      </c>
      <c r="S23" s="307" t="str">
        <f>IFERROR(H23*M23*P23,"")</f>
        <v/>
      </c>
      <c r="T23" s="307"/>
      <c r="U23" s="265" t="s">
        <v>38</v>
      </c>
      <c r="V23" s="308"/>
      <c r="W23" s="309" t="s">
        <v>47</v>
      </c>
      <c r="X23" s="310"/>
      <c r="Y23" s="311"/>
    </row>
    <row r="24" spans="1:25" ht="19.8" customHeight="1" x14ac:dyDescent="0.45">
      <c r="A24" s="231"/>
      <c r="B24" s="232"/>
      <c r="C24" s="233"/>
      <c r="D24" s="264"/>
      <c r="E24" s="264"/>
      <c r="F24" s="264"/>
      <c r="G24" s="264"/>
      <c r="H24" s="264" t="str">
        <f>IFERROR(VLOOKUP($D$24,$A$108:$K$109,5,FALSE),"")</f>
        <v/>
      </c>
      <c r="I24" s="264"/>
      <c r="J24" s="265" t="s">
        <v>38</v>
      </c>
      <c r="K24" s="265"/>
      <c r="L24" s="3" t="s">
        <v>36</v>
      </c>
      <c r="M24" s="3"/>
      <c r="N24" s="3" t="str">
        <f>IFERROR(VLOOKUP($D$24,$A$108:$K$109,7,FALSE),"")</f>
        <v/>
      </c>
      <c r="O24" s="3" t="s">
        <v>36</v>
      </c>
      <c r="P24" s="3"/>
      <c r="Q24" s="3" t="str">
        <f>IFERROR(VLOOKUP($D$24,$A$108:$K$109,8,FALSE),"")</f>
        <v/>
      </c>
      <c r="R24" s="3" t="s">
        <v>37</v>
      </c>
      <c r="S24" s="266" t="str">
        <f>IFERROR(H24*M24*P24,"")</f>
        <v/>
      </c>
      <c r="T24" s="266"/>
      <c r="U24" s="267" t="s">
        <v>38</v>
      </c>
      <c r="V24" s="268"/>
      <c r="W24" s="312"/>
      <c r="X24" s="266"/>
      <c r="Y24" s="313"/>
    </row>
    <row r="25" spans="1:25" ht="19.8" customHeight="1" x14ac:dyDescent="0.45">
      <c r="A25" s="231"/>
      <c r="B25" s="232"/>
      <c r="C25" s="233"/>
      <c r="D25" s="269" t="s">
        <v>2</v>
      </c>
      <c r="E25" s="270"/>
      <c r="F25" s="270"/>
      <c r="G25" s="270"/>
      <c r="H25" s="270" t="str">
        <f>IFERROR(VLOOKUP($D$25,$A$101:$K$107,5,FALSE),"")</f>
        <v/>
      </c>
      <c r="I25" s="270"/>
      <c r="J25" s="271" t="s">
        <v>38</v>
      </c>
      <c r="K25" s="271"/>
      <c r="L25" s="27" t="s">
        <v>36</v>
      </c>
      <c r="M25" s="27"/>
      <c r="N25" s="27" t="str">
        <f>IFERROR(VLOOKUP($D$25,$A$101:$K$107,7,FALSE),"")</f>
        <v/>
      </c>
      <c r="O25" s="27" t="s">
        <v>37</v>
      </c>
      <c r="P25" s="272" t="str">
        <f>IFERROR($H$25*$M$25,"")</f>
        <v/>
      </c>
      <c r="Q25" s="272"/>
      <c r="R25" s="271" t="s">
        <v>38</v>
      </c>
      <c r="S25" s="271"/>
      <c r="T25" s="27"/>
      <c r="U25" s="271"/>
      <c r="V25" s="273"/>
      <c r="W25" s="274">
        <f>SUM(S23,S24,P25,P26)</f>
        <v>0</v>
      </c>
      <c r="X25" s="275"/>
      <c r="Y25" s="275"/>
    </row>
    <row r="26" spans="1:25" ht="19.8" customHeight="1" x14ac:dyDescent="0.45">
      <c r="A26" s="231"/>
      <c r="B26" s="232"/>
      <c r="C26" s="233"/>
      <c r="D26" s="269" t="s">
        <v>2</v>
      </c>
      <c r="E26" s="270"/>
      <c r="F26" s="270"/>
      <c r="G26" s="270"/>
      <c r="H26" s="264" t="str">
        <f>IFERROR(VLOOKUP($D$26,$A$101:$K$107,5,FALSE),"")</f>
        <v/>
      </c>
      <c r="I26" s="264"/>
      <c r="J26" s="271" t="s">
        <v>38</v>
      </c>
      <c r="K26" s="271"/>
      <c r="L26" s="3" t="s">
        <v>36</v>
      </c>
      <c r="M26" s="3"/>
      <c r="N26" s="3" t="str">
        <f>IFERROR(VLOOKUP($D$26,$A$101:$K$107,7,FALSE),"")</f>
        <v/>
      </c>
      <c r="O26" s="3" t="s">
        <v>37</v>
      </c>
      <c r="P26" s="272" t="str">
        <f>IFERROR($H$26*$M$26,"")</f>
        <v/>
      </c>
      <c r="Q26" s="272"/>
      <c r="R26" s="271" t="s">
        <v>38</v>
      </c>
      <c r="S26" s="271"/>
      <c r="T26" s="135"/>
      <c r="U26" s="271"/>
      <c r="V26" s="273"/>
      <c r="W26" s="276"/>
      <c r="X26" s="277"/>
      <c r="Y26" s="277"/>
    </row>
    <row r="27" spans="1:25" ht="19.8" customHeight="1" x14ac:dyDescent="0.45">
      <c r="A27" s="231"/>
      <c r="B27" s="232"/>
      <c r="C27" s="233"/>
      <c r="D27" s="318" t="s">
        <v>46</v>
      </c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319"/>
      <c r="T27" s="319"/>
      <c r="U27" s="319"/>
      <c r="V27" s="319"/>
      <c r="W27" s="319"/>
      <c r="X27" s="319"/>
      <c r="Y27" s="320"/>
    </row>
    <row r="28" spans="1:25" ht="19.8" customHeight="1" x14ac:dyDescent="0.45">
      <c r="A28" s="231"/>
      <c r="B28" s="232"/>
      <c r="C28" s="233"/>
      <c r="D28" s="305"/>
      <c r="E28" s="306"/>
      <c r="F28" s="306"/>
      <c r="G28" s="306"/>
      <c r="H28" s="306" t="str">
        <f>IFERROR(VLOOKUP($D$28,$A$118:$K$119,5,FALSE),"")</f>
        <v/>
      </c>
      <c r="I28" s="306"/>
      <c r="J28" s="265" t="s">
        <v>38</v>
      </c>
      <c r="K28" s="265"/>
      <c r="L28" s="135" t="s">
        <v>36</v>
      </c>
      <c r="M28" s="135"/>
      <c r="N28" s="135" t="str">
        <f>IFERROR(VLOOKUP($D$28,$A$118:$K$119,7,FALSE),"")</f>
        <v/>
      </c>
      <c r="O28" s="135" t="s">
        <v>36</v>
      </c>
      <c r="P28" s="135"/>
      <c r="Q28" s="135" t="str">
        <f>IFERROR(VLOOKUP($D$28,$A$118:$K$119,8,FALSE),"")</f>
        <v/>
      </c>
      <c r="R28" s="135" t="s">
        <v>37</v>
      </c>
      <c r="S28" s="307" t="str">
        <f>IFERROR(H28*M28*P28,"")</f>
        <v/>
      </c>
      <c r="T28" s="307"/>
      <c r="U28" s="265" t="s">
        <v>38</v>
      </c>
      <c r="V28" s="265"/>
      <c r="W28" s="309" t="s">
        <v>48</v>
      </c>
      <c r="X28" s="310"/>
      <c r="Y28" s="311"/>
    </row>
    <row r="29" spans="1:25" ht="19.8" customHeight="1" x14ac:dyDescent="0.45">
      <c r="A29" s="231"/>
      <c r="B29" s="232"/>
      <c r="C29" s="233"/>
      <c r="D29" s="264"/>
      <c r="E29" s="264"/>
      <c r="F29" s="264"/>
      <c r="G29" s="264"/>
      <c r="H29" s="264" t="str">
        <f>IFERROR(VLOOKUP($D$29,$A$118:$K$119,5,FALSE),"")</f>
        <v/>
      </c>
      <c r="I29" s="264"/>
      <c r="J29" s="265" t="s">
        <v>38</v>
      </c>
      <c r="K29" s="265"/>
      <c r="L29" s="3" t="s">
        <v>36</v>
      </c>
      <c r="M29" s="3"/>
      <c r="N29" s="3" t="str">
        <f>IFERROR(VLOOKUP($D$29,$A$118:$K$119,7,FALSE),"")</f>
        <v/>
      </c>
      <c r="O29" s="3" t="s">
        <v>36</v>
      </c>
      <c r="P29" s="3"/>
      <c r="Q29" s="3" t="str">
        <f>IFERROR(VLOOKUP($D$29,$A$118:$K$119,8,FALSE),"")</f>
        <v/>
      </c>
      <c r="R29" s="3" t="s">
        <v>37</v>
      </c>
      <c r="S29" s="266" t="str">
        <f>IFERROR(H29*M29*P29,"")</f>
        <v/>
      </c>
      <c r="T29" s="266"/>
      <c r="U29" s="265" t="s">
        <v>38</v>
      </c>
      <c r="V29" s="308"/>
      <c r="W29" s="312"/>
      <c r="X29" s="266"/>
      <c r="Y29" s="313"/>
    </row>
    <row r="30" spans="1:25" ht="19.8" customHeight="1" x14ac:dyDescent="0.45">
      <c r="A30" s="231"/>
      <c r="B30" s="232"/>
      <c r="C30" s="233"/>
      <c r="D30" s="269" t="s">
        <v>2</v>
      </c>
      <c r="E30" s="270"/>
      <c r="F30" s="270"/>
      <c r="G30" s="270"/>
      <c r="H30" s="270" t="str">
        <f>IFERROR(VLOOKUP($D$30,$A$111:$K$117,5,FALSE),"")</f>
        <v/>
      </c>
      <c r="I30" s="270"/>
      <c r="J30" s="271" t="s">
        <v>38</v>
      </c>
      <c r="K30" s="271"/>
      <c r="L30" s="27" t="s">
        <v>36</v>
      </c>
      <c r="M30" s="27"/>
      <c r="N30" s="27" t="str">
        <f>IFERROR(VLOOKUP($D$30,$A$111:$K$117,7,FALSE),"")</f>
        <v/>
      </c>
      <c r="O30" s="27" t="s">
        <v>37</v>
      </c>
      <c r="P30" s="272" t="str">
        <f>IFERROR($H$30*$M$30,"")</f>
        <v/>
      </c>
      <c r="Q30" s="272"/>
      <c r="R30" s="271" t="s">
        <v>38</v>
      </c>
      <c r="S30" s="271"/>
      <c r="T30" s="27"/>
      <c r="U30" s="271"/>
      <c r="V30" s="273"/>
      <c r="W30" s="284">
        <f>SUM(S28,S29,P30,P31)</f>
        <v>0</v>
      </c>
      <c r="X30" s="285"/>
      <c r="Y30" s="286"/>
    </row>
    <row r="31" spans="1:25" ht="19.8" customHeight="1" x14ac:dyDescent="0.45">
      <c r="A31" s="299"/>
      <c r="B31" s="300"/>
      <c r="C31" s="301"/>
      <c r="D31" s="290" t="s">
        <v>2</v>
      </c>
      <c r="E31" s="291"/>
      <c r="F31" s="291"/>
      <c r="G31" s="291"/>
      <c r="H31" s="292" t="str">
        <f>IFERROR(VLOOKUP($D$31,$A$111:$K$117,5,FALSE),"")</f>
        <v/>
      </c>
      <c r="I31" s="292"/>
      <c r="J31" s="293" t="s">
        <v>38</v>
      </c>
      <c r="K31" s="293"/>
      <c r="L31" s="6" t="s">
        <v>36</v>
      </c>
      <c r="M31" s="6"/>
      <c r="N31" s="6" t="str">
        <f>IFERROR(VLOOKUP($D$31,$A$111:$K$117,7,FALSE),"")</f>
        <v/>
      </c>
      <c r="O31" s="6" t="s">
        <v>37</v>
      </c>
      <c r="P31" s="294" t="str">
        <f>IFERROR($H$31*$M$31,"")</f>
        <v/>
      </c>
      <c r="Q31" s="294"/>
      <c r="R31" s="293" t="s">
        <v>38</v>
      </c>
      <c r="S31" s="293"/>
      <c r="T31" s="136"/>
      <c r="U31" s="293"/>
      <c r="V31" s="295"/>
      <c r="W31" s="287"/>
      <c r="X31" s="288"/>
      <c r="Y31" s="289"/>
    </row>
    <row r="32" spans="1:25" ht="9" customHeight="1" x14ac:dyDescent="0.2">
      <c r="A32" s="139"/>
      <c r="B32" s="139"/>
      <c r="C32" s="139"/>
      <c r="D32" s="140"/>
      <c r="E32" s="140"/>
      <c r="F32" s="140"/>
      <c r="G32" s="140"/>
      <c r="H32" s="140"/>
      <c r="I32" s="140"/>
      <c r="J32" s="140"/>
      <c r="K32" s="3"/>
      <c r="L32" s="3"/>
      <c r="M32" s="3"/>
      <c r="N32" s="3"/>
      <c r="O32" s="3"/>
      <c r="P32" s="3"/>
      <c r="Q32" s="3"/>
      <c r="R32" s="3"/>
      <c r="S32" s="141"/>
      <c r="T32" s="141"/>
      <c r="U32" s="141"/>
      <c r="V32" s="3"/>
      <c r="W32" s="144"/>
      <c r="X32" s="144"/>
      <c r="Y32" s="144"/>
    </row>
    <row r="33" spans="1:25" ht="19.8" customHeight="1" x14ac:dyDescent="0.45">
      <c r="A33" s="251" t="s">
        <v>45</v>
      </c>
      <c r="B33" s="252"/>
      <c r="C33" s="253"/>
      <c r="D33" s="257" t="s">
        <v>44</v>
      </c>
      <c r="E33" s="258"/>
      <c r="F33" s="258"/>
      <c r="G33" s="258"/>
      <c r="H33" s="258"/>
      <c r="I33" s="258"/>
      <c r="J33" s="258"/>
      <c r="K33" s="258"/>
      <c r="L33" s="258"/>
      <c r="M33" s="12"/>
      <c r="N33" s="12" t="s">
        <v>19</v>
      </c>
      <c r="O33" s="258" t="s">
        <v>2</v>
      </c>
      <c r="P33" s="258"/>
      <c r="Q33" s="258"/>
      <c r="R33" s="258"/>
      <c r="S33" s="258"/>
      <c r="T33" s="258"/>
      <c r="U33" s="258"/>
      <c r="V33" s="258"/>
      <c r="W33" s="258"/>
      <c r="X33" s="258"/>
      <c r="Y33" s="259"/>
    </row>
    <row r="34" spans="1:25" ht="19.8" customHeight="1" x14ac:dyDescent="0.45">
      <c r="A34" s="254"/>
      <c r="B34" s="255"/>
      <c r="C34" s="256"/>
      <c r="D34" s="260" t="s">
        <v>189</v>
      </c>
      <c r="E34" s="261"/>
      <c r="F34" s="261"/>
      <c r="G34" s="261"/>
      <c r="H34" s="261"/>
      <c r="I34" s="261"/>
      <c r="J34" s="261"/>
      <c r="K34" s="261"/>
      <c r="L34" s="261"/>
      <c r="M34" s="261"/>
      <c r="N34" s="13" t="s">
        <v>19</v>
      </c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3"/>
    </row>
    <row r="35" spans="1:25" ht="9" customHeight="1" x14ac:dyDescent="0.45"/>
    <row r="36" spans="1:25" ht="32.4" customHeight="1" x14ac:dyDescent="0.45">
      <c r="A36" s="278" t="s">
        <v>43</v>
      </c>
      <c r="B36" s="278"/>
      <c r="C36" s="279"/>
      <c r="D36" s="280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0"/>
      <c r="W36" s="282"/>
      <c r="X36" s="281"/>
      <c r="Y36" s="283"/>
    </row>
    <row r="37" spans="1:25" ht="21" customHeight="1" x14ac:dyDescent="0.45"/>
    <row r="38" spans="1:25" ht="21" customHeight="1" x14ac:dyDescent="0.45"/>
    <row r="39" spans="1:25" ht="21" customHeight="1" x14ac:dyDescent="0.45"/>
    <row r="40" spans="1:25" ht="21" customHeight="1" x14ac:dyDescent="0.45"/>
    <row r="41" spans="1:25" ht="21" customHeight="1" x14ac:dyDescent="0.45"/>
    <row r="42" spans="1:25" ht="21" customHeight="1" x14ac:dyDescent="0.45"/>
    <row r="43" spans="1:25" ht="21" customHeight="1" x14ac:dyDescent="0.45"/>
    <row r="45" spans="1:25" ht="21" customHeight="1" x14ac:dyDescent="0.45"/>
    <row r="102" spans="1:16" x14ac:dyDescent="0.45">
      <c r="A102" s="7" t="s">
        <v>244</v>
      </c>
      <c r="B102" s="7"/>
      <c r="C102" s="7"/>
      <c r="D102" s="7"/>
      <c r="E102" s="7" t="s">
        <v>245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1:16" x14ac:dyDescent="0.45">
      <c r="A103" t="s">
        <v>246</v>
      </c>
      <c r="E103">
        <v>160</v>
      </c>
      <c r="G103" t="s">
        <v>247</v>
      </c>
      <c r="H103" t="s">
        <v>248</v>
      </c>
    </row>
    <row r="104" spans="1:16" x14ac:dyDescent="0.45">
      <c r="A104" t="s">
        <v>249</v>
      </c>
      <c r="E104">
        <v>210</v>
      </c>
      <c r="G104" t="s">
        <v>247</v>
      </c>
      <c r="H104" t="s">
        <v>248</v>
      </c>
    </row>
    <row r="105" spans="1:16" x14ac:dyDescent="0.45">
      <c r="A105" t="s">
        <v>250</v>
      </c>
      <c r="E105">
        <v>250</v>
      </c>
      <c r="G105" t="s">
        <v>247</v>
      </c>
      <c r="H105" t="s">
        <v>248</v>
      </c>
    </row>
    <row r="106" spans="1:16" x14ac:dyDescent="0.45">
      <c r="A106" t="s">
        <v>251</v>
      </c>
      <c r="E106">
        <v>320</v>
      </c>
      <c r="G106" t="s">
        <v>247</v>
      </c>
      <c r="H106" t="s">
        <v>248</v>
      </c>
    </row>
    <row r="107" spans="1:16" x14ac:dyDescent="0.45">
      <c r="A107" t="s">
        <v>252</v>
      </c>
      <c r="E107">
        <v>250</v>
      </c>
      <c r="G107" t="s">
        <v>247</v>
      </c>
      <c r="H107" t="s">
        <v>248</v>
      </c>
    </row>
    <row r="108" spans="1:16" x14ac:dyDescent="0.45">
      <c r="A108" t="s">
        <v>253</v>
      </c>
      <c r="E108">
        <v>200</v>
      </c>
      <c r="G108" t="s">
        <v>254</v>
      </c>
      <c r="H108" t="s">
        <v>255</v>
      </c>
    </row>
    <row r="109" spans="1:16" x14ac:dyDescent="0.45">
      <c r="A109" t="s">
        <v>256</v>
      </c>
      <c r="E109">
        <v>340</v>
      </c>
      <c r="G109" t="s">
        <v>254</v>
      </c>
      <c r="H109" t="s">
        <v>257</v>
      </c>
    </row>
    <row r="112" spans="1:16" x14ac:dyDescent="0.45">
      <c r="A112" s="7" t="s">
        <v>258</v>
      </c>
      <c r="B112" s="7"/>
      <c r="C112" s="7"/>
      <c r="D112" s="7"/>
      <c r="E112" s="7" t="s">
        <v>245</v>
      </c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</row>
    <row r="113" spans="1:8" x14ac:dyDescent="0.45">
      <c r="A113" t="s">
        <v>246</v>
      </c>
      <c r="E113">
        <v>320</v>
      </c>
      <c r="G113" t="s">
        <v>247</v>
      </c>
    </row>
    <row r="114" spans="1:8" x14ac:dyDescent="0.45">
      <c r="A114" t="s">
        <v>249</v>
      </c>
      <c r="E114">
        <v>420</v>
      </c>
      <c r="G114" t="s">
        <v>247</v>
      </c>
    </row>
    <row r="115" spans="1:8" x14ac:dyDescent="0.45">
      <c r="A115" t="s">
        <v>250</v>
      </c>
      <c r="E115">
        <v>490</v>
      </c>
      <c r="G115" t="s">
        <v>247</v>
      </c>
    </row>
    <row r="116" spans="1:8" x14ac:dyDescent="0.45">
      <c r="A116" t="s">
        <v>251</v>
      </c>
      <c r="E116">
        <v>640</v>
      </c>
      <c r="G116" t="s">
        <v>247</v>
      </c>
    </row>
    <row r="117" spans="1:8" x14ac:dyDescent="0.45">
      <c r="A117" t="s">
        <v>252</v>
      </c>
      <c r="E117">
        <v>500</v>
      </c>
      <c r="G117" t="s">
        <v>247</v>
      </c>
    </row>
    <row r="118" spans="1:8" x14ac:dyDescent="0.45">
      <c r="A118" t="s">
        <v>253</v>
      </c>
      <c r="E118">
        <v>400</v>
      </c>
      <c r="G118" t="s">
        <v>254</v>
      </c>
      <c r="H118" t="s">
        <v>255</v>
      </c>
    </row>
    <row r="119" spans="1:8" x14ac:dyDescent="0.45">
      <c r="A119" t="s">
        <v>256</v>
      </c>
      <c r="E119">
        <v>670</v>
      </c>
      <c r="G119" t="s">
        <v>254</v>
      </c>
      <c r="H119" t="s">
        <v>257</v>
      </c>
    </row>
    <row r="120" spans="1:8" x14ac:dyDescent="0.45">
      <c r="A120" t="s">
        <v>6</v>
      </c>
    </row>
  </sheetData>
  <mergeCells count="126">
    <mergeCell ref="A13:C13"/>
    <mergeCell ref="A14:C14"/>
    <mergeCell ref="D14:K14"/>
    <mergeCell ref="M15:N15"/>
    <mergeCell ref="A19:C19"/>
    <mergeCell ref="Q16:R16"/>
    <mergeCell ref="F15:G15"/>
    <mergeCell ref="M14:N14"/>
    <mergeCell ref="O15:P15"/>
    <mergeCell ref="J17:L17"/>
    <mergeCell ref="D15:E15"/>
    <mergeCell ref="H17:I17"/>
    <mergeCell ref="M17:N17"/>
    <mergeCell ref="O17:P17"/>
    <mergeCell ref="D16:E16"/>
    <mergeCell ref="Q17:R17"/>
    <mergeCell ref="F16:G16"/>
    <mergeCell ref="H16:I16"/>
    <mergeCell ref="A15:C15"/>
    <mergeCell ref="N12:P12"/>
    <mergeCell ref="N11:P11"/>
    <mergeCell ref="Q10:Y10"/>
    <mergeCell ref="Q11:Y11"/>
    <mergeCell ref="Q12:Y12"/>
    <mergeCell ref="S15:T15"/>
    <mergeCell ref="V15:W15"/>
    <mergeCell ref="H15:I15"/>
    <mergeCell ref="J15:L15"/>
    <mergeCell ref="X15:Y15"/>
    <mergeCell ref="Q15:R15"/>
    <mergeCell ref="S17:T17"/>
    <mergeCell ref="V17:W17"/>
    <mergeCell ref="D30:G30"/>
    <mergeCell ref="A1:D1"/>
    <mergeCell ref="T2:Y2"/>
    <mergeCell ref="A3:I3"/>
    <mergeCell ref="K4:M4"/>
    <mergeCell ref="N4:Y4"/>
    <mergeCell ref="K5:M5"/>
    <mergeCell ref="A7:Y7"/>
    <mergeCell ref="A8:C8"/>
    <mergeCell ref="D8:M8"/>
    <mergeCell ref="N8:P8"/>
    <mergeCell ref="Q8:Y8"/>
    <mergeCell ref="N5:O5"/>
    <mergeCell ref="P5:Q5"/>
    <mergeCell ref="R5:S5"/>
    <mergeCell ref="T5:Y5"/>
    <mergeCell ref="P14:Q14"/>
    <mergeCell ref="X16:Y17"/>
    <mergeCell ref="N9:P9"/>
    <mergeCell ref="Q9:Y9"/>
    <mergeCell ref="N10:P10"/>
    <mergeCell ref="S16:T16"/>
    <mergeCell ref="P26:Q26"/>
    <mergeCell ref="M16:N16"/>
    <mergeCell ref="O16:P16"/>
    <mergeCell ref="J16:L16"/>
    <mergeCell ref="R26:S26"/>
    <mergeCell ref="U26:V26"/>
    <mergeCell ref="D27:Y27"/>
    <mergeCell ref="D28:G28"/>
    <mergeCell ref="H28:I28"/>
    <mergeCell ref="J28:K28"/>
    <mergeCell ref="S28:T28"/>
    <mergeCell ref="U28:V28"/>
    <mergeCell ref="W28:Y29"/>
    <mergeCell ref="D29:G29"/>
    <mergeCell ref="H29:I29"/>
    <mergeCell ref="J29:K29"/>
    <mergeCell ref="S29:T29"/>
    <mergeCell ref="U29:V29"/>
    <mergeCell ref="V16:W16"/>
    <mergeCell ref="D17:E17"/>
    <mergeCell ref="F17:G17"/>
    <mergeCell ref="A21:Y21"/>
    <mergeCell ref="L19:Y19"/>
    <mergeCell ref="D19:K19"/>
    <mergeCell ref="A36:C36"/>
    <mergeCell ref="D36:U36"/>
    <mergeCell ref="V36:W36"/>
    <mergeCell ref="X36:Y36"/>
    <mergeCell ref="H30:I30"/>
    <mergeCell ref="J30:K30"/>
    <mergeCell ref="P30:Q30"/>
    <mergeCell ref="R30:S30"/>
    <mergeCell ref="U30:V30"/>
    <mergeCell ref="W30:Y31"/>
    <mergeCell ref="D31:G31"/>
    <mergeCell ref="H31:I31"/>
    <mergeCell ref="J31:K31"/>
    <mergeCell ref="P31:Q31"/>
    <mergeCell ref="R31:S31"/>
    <mergeCell ref="U31:V31"/>
    <mergeCell ref="A22:C31"/>
    <mergeCell ref="D22:Y22"/>
    <mergeCell ref="D23:G23"/>
    <mergeCell ref="H23:I23"/>
    <mergeCell ref="J23:K23"/>
    <mergeCell ref="S23:T23"/>
    <mergeCell ref="U23:V23"/>
    <mergeCell ref="W23:Y24"/>
    <mergeCell ref="A9:C11"/>
    <mergeCell ref="D9:M11"/>
    <mergeCell ref="A12:C12"/>
    <mergeCell ref="D12:M12"/>
    <mergeCell ref="A33:C34"/>
    <mergeCell ref="D33:L33"/>
    <mergeCell ref="O33:Y33"/>
    <mergeCell ref="D34:M34"/>
    <mergeCell ref="O34:Y34"/>
    <mergeCell ref="D24:G24"/>
    <mergeCell ref="H24:I24"/>
    <mergeCell ref="J24:K24"/>
    <mergeCell ref="S24:T24"/>
    <mergeCell ref="U24:V24"/>
    <mergeCell ref="D25:G25"/>
    <mergeCell ref="H25:I25"/>
    <mergeCell ref="J25:K25"/>
    <mergeCell ref="P25:Q25"/>
    <mergeCell ref="R25:S25"/>
    <mergeCell ref="U25:V25"/>
    <mergeCell ref="W25:Y26"/>
    <mergeCell ref="D26:G26"/>
    <mergeCell ref="H26:I26"/>
    <mergeCell ref="J26:K26"/>
  </mergeCells>
  <phoneticPr fontId="2"/>
  <conditionalFormatting sqref="D12">
    <cfRule type="containsBlanks" dxfId="158" priority="1">
      <formula>LEN(TRIM(D12))=0</formula>
    </cfRule>
  </conditionalFormatting>
  <conditionalFormatting sqref="D19">
    <cfRule type="expression" dxfId="157" priority="33">
      <formula>$D$19="　"</formula>
    </cfRule>
  </conditionalFormatting>
  <conditionalFormatting sqref="D23:G24">
    <cfRule type="expression" dxfId="156" priority="17">
      <formula>$D$23="　日帰り"</formula>
    </cfRule>
  </conditionalFormatting>
  <conditionalFormatting sqref="D23:G26">
    <cfRule type="containsBlanks" dxfId="155" priority="13">
      <formula>LEN(TRIM(D23))=0</formula>
    </cfRule>
  </conditionalFormatting>
  <conditionalFormatting sqref="D28:G29">
    <cfRule type="expression" dxfId="154" priority="3">
      <formula>$D$23="　日帰り"</formula>
    </cfRule>
  </conditionalFormatting>
  <conditionalFormatting sqref="D28:G31">
    <cfRule type="containsBlanks" dxfId="153" priority="2">
      <formula>LEN(TRIM(D28))=0</formula>
    </cfRule>
  </conditionalFormatting>
  <conditionalFormatting sqref="D13:I13 K13:T13 V13:Y13">
    <cfRule type="containsBlanks" dxfId="152" priority="23">
      <formula>LEN(TRIM(D13))=0</formula>
    </cfRule>
  </conditionalFormatting>
  <conditionalFormatting sqref="D14:K14">
    <cfRule type="expression" dxfId="151" priority="38">
      <formula>D14="　"</formula>
    </cfRule>
  </conditionalFormatting>
  <conditionalFormatting sqref="D8:M8 D9">
    <cfRule type="containsBlanks" dxfId="150" priority="24">
      <formula>LEN(TRIM(D8))=0</formula>
    </cfRule>
  </conditionalFormatting>
  <conditionalFormatting sqref="H23:J24">
    <cfRule type="expression" dxfId="149" priority="18">
      <formula>$D$14="　日帰り"</formula>
    </cfRule>
  </conditionalFormatting>
  <conditionalFormatting sqref="J25:J26 L25:L26 O25:O26 R25:R26 U25:U26 J30:J31 L30:L31">
    <cfRule type="expression" dxfId="148" priority="21">
      <formula>$D$14="　館内泊"</formula>
    </cfRule>
    <cfRule type="expression" dxfId="147" priority="19">
      <formula>$D$14="　館内テント泊"</formula>
    </cfRule>
    <cfRule type="expression" dxfId="146" priority="20">
      <formula>$D$14="　テント泊"</formula>
    </cfRule>
  </conditionalFormatting>
  <conditionalFormatting sqref="L14">
    <cfRule type="expression" dxfId="145" priority="37">
      <formula>$F$17="　"</formula>
    </cfRule>
  </conditionalFormatting>
  <conditionalFormatting sqref="L19">
    <cfRule type="expression" dxfId="144" priority="34">
      <formula>$D$19="青少年の家バス利用"</formula>
    </cfRule>
  </conditionalFormatting>
  <conditionalFormatting sqref="L14:R14 L23:U24 J28:J29 L28:L29">
    <cfRule type="expression" dxfId="143" priority="35">
      <formula>$D$14="　日帰り"</formula>
    </cfRule>
  </conditionalFormatting>
  <conditionalFormatting sqref="M14 O14:P14 R14:S14">
    <cfRule type="expression" dxfId="142" priority="36">
      <formula>M14="　"</formula>
    </cfRule>
  </conditionalFormatting>
  <conditionalFormatting sqref="M33:N33">
    <cfRule type="expression" dxfId="141" priority="30">
      <formula>$D$14="　日帰り"</formula>
    </cfRule>
    <cfRule type="expression" dxfId="140" priority="31">
      <formula>$F$17="　"</formula>
    </cfRule>
  </conditionalFormatting>
  <conditionalFormatting sqref="N34">
    <cfRule type="expression" dxfId="139" priority="28">
      <formula>$D$14="　日帰り"</formula>
    </cfRule>
    <cfRule type="expression" dxfId="138" priority="29">
      <formula>$F$17="　"</formula>
    </cfRule>
  </conditionalFormatting>
  <conditionalFormatting sqref="N4:Y4">
    <cfRule type="containsBlanks" dxfId="137" priority="25">
      <formula>LEN(TRIM(N4))=0</formula>
    </cfRule>
  </conditionalFormatting>
  <conditionalFormatting sqref="O28:O29">
    <cfRule type="expression" dxfId="136" priority="16">
      <formula>$D$14="　日帰り"</formula>
    </cfRule>
  </conditionalFormatting>
  <conditionalFormatting sqref="O30:O31">
    <cfRule type="expression" dxfId="135" priority="7">
      <formula>$D$14="　館内テント泊"</formula>
    </cfRule>
    <cfRule type="expression" dxfId="134" priority="8">
      <formula>$D$14="　テント泊"</formula>
    </cfRule>
    <cfRule type="expression" dxfId="133" priority="9">
      <formula>$D$14="　館内泊"</formula>
    </cfRule>
  </conditionalFormatting>
  <conditionalFormatting sqref="O33">
    <cfRule type="expression" dxfId="132" priority="32">
      <formula>O33="　"</formula>
    </cfRule>
  </conditionalFormatting>
  <conditionalFormatting sqref="P5:Q5">
    <cfRule type="containsBlanks" dxfId="131" priority="27">
      <formula>LEN(TRIM(P5))=0</formula>
    </cfRule>
  </conditionalFormatting>
  <conditionalFormatting sqref="Q8:Y12">
    <cfRule type="containsBlanks" dxfId="130" priority="22">
      <formula>LEN(TRIM(Q8))=0</formula>
    </cfRule>
  </conditionalFormatting>
  <conditionalFormatting sqref="R28:R29">
    <cfRule type="expression" dxfId="129" priority="15">
      <formula>$D$14="　日帰り"</formula>
    </cfRule>
  </conditionalFormatting>
  <conditionalFormatting sqref="R30:R31">
    <cfRule type="expression" dxfId="128" priority="10">
      <formula>$D$14="　館内テント泊"</formula>
    </cfRule>
    <cfRule type="expression" dxfId="127" priority="11">
      <formula>$D$14="　テント泊"</formula>
    </cfRule>
    <cfRule type="expression" dxfId="126" priority="12">
      <formula>$D$14="　館内泊"</formula>
    </cfRule>
  </conditionalFormatting>
  <conditionalFormatting sqref="T5:Y5">
    <cfRule type="containsBlanks" dxfId="125" priority="26">
      <formula>LEN(TRIM(T5))=0</formula>
    </cfRule>
  </conditionalFormatting>
  <conditionalFormatting sqref="U28:U29">
    <cfRule type="expression" dxfId="124" priority="14">
      <formula>$D$14="　日帰り"</formula>
    </cfRule>
  </conditionalFormatting>
  <conditionalFormatting sqref="U30:U31">
    <cfRule type="expression" dxfId="123" priority="4">
      <formula>$D$14="　館内テント泊"</formula>
    </cfRule>
    <cfRule type="expression" dxfId="122" priority="5">
      <formula>$D$14="　テント泊"</formula>
    </cfRule>
    <cfRule type="expression" dxfId="121" priority="6">
      <formula>$D$14="　館内泊"</formula>
    </cfRule>
  </conditionalFormatting>
  <dataValidations count="9">
    <dataValidation type="list" allowBlank="1" showInputMessage="1" showErrorMessage="1" sqref="D14:K14" xr:uid="{80E9C730-DC18-493A-AE35-093D330597B0}">
      <formula1>"　,　館内泊,　テント泊,　館内テント泊,　日帰り"</formula1>
    </dataValidation>
    <dataValidation imeMode="on" allowBlank="1" showInputMessage="1" showErrorMessage="1" sqref="P5 N4:N5 N9:N12 Q8:Y9 A12 E8:M8 D8:D9" xr:uid="{483E535A-8D24-4F4A-842A-3539A9DEB1C6}"/>
    <dataValidation type="list" allowBlank="1" showInputMessage="1" showErrorMessage="1" sqref="O33:Y33" xr:uid="{7E812A78-CF29-49AA-89EF-E7FE53BC9D96}">
      <formula1>"　,　全体で１枚,　引率者と研修生に分けて２枚,　その他"</formula1>
    </dataValidation>
    <dataValidation type="list" allowBlank="1" showInputMessage="1" showErrorMessage="1" sqref="I13 T13" xr:uid="{AAB5A7D8-666B-4169-A06F-156197F382E1}">
      <formula1>"　,(月),(火),(水),(木),(金),(土),(日)"</formula1>
    </dataValidation>
    <dataValidation type="list" allowBlank="1" showInputMessage="1" showErrorMessage="1" sqref="D19:K19" xr:uid="{82980BC1-76E1-4A2B-B552-356BDAAB503C}">
      <formula1>"　,青少年の家バス利用,スクールバス,貸切バス,自家用車,その他"</formula1>
    </dataValidation>
    <dataValidation imeMode="off" allowBlank="1" showInputMessage="1" showErrorMessage="1" sqref="E13 G13 K13 M13 P13 R13 V13 X13 Q10:Y12 D16:T17 S23:S24 T30:T31 P28:Q29 M23:M26 P23:P26 T23:T26 M28:N31 D12 P30:P31" xr:uid="{596376FF-D036-42CC-8A83-555CE49A37BB}"/>
    <dataValidation type="list" allowBlank="1" showInputMessage="1" showErrorMessage="1" sqref="D25:G26 D30:G31" xr:uid="{50E4775D-6AB7-4BFC-ADE2-A5496321D4B7}">
      <formula1>"　,研修室等,研修室等（夜間）,体育館,体育館（夜間）,多目的グラウンド"</formula1>
    </dataValidation>
    <dataValidation type="list" allowBlank="1" showInputMessage="1" showErrorMessage="1" sqref="D23:G24 D28:G29" xr:uid="{544D21E9-CF09-41A2-BEC0-5C9B30074910}">
      <formula1>$A$108:$A$110</formula1>
    </dataValidation>
    <dataValidation type="list" allowBlank="1" showInputMessage="1" showErrorMessage="1" sqref="D32:G32" xr:uid="{17B2F64B-2D0B-427D-A9C0-F6728546CAE3}">
      <formula1>$A$112:$A$117</formula1>
    </dataValidation>
  </dataValidations>
  <pageMargins left="0.62992125984251968" right="0.31496062992125984" top="0.51181102362204722" bottom="0.43307086614173229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129540</xdr:colOff>
                    <xdr:row>38</xdr:row>
                    <xdr:rowOff>91440</xdr:rowOff>
                  </from>
                  <to>
                    <xdr:col>1</xdr:col>
                    <xdr:colOff>30480</xdr:colOff>
                    <xdr:row>39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129540</xdr:colOff>
                    <xdr:row>39</xdr:row>
                    <xdr:rowOff>30480</xdr:rowOff>
                  </from>
                  <to>
                    <xdr:col>1</xdr:col>
                    <xdr:colOff>30480</xdr:colOff>
                    <xdr:row>39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129540</xdr:colOff>
                    <xdr:row>39</xdr:row>
                    <xdr:rowOff>213360</xdr:rowOff>
                  </from>
                  <to>
                    <xdr:col>1</xdr:col>
                    <xdr:colOff>30480</xdr:colOff>
                    <xdr:row>40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Check Box 7">
              <controlPr defaultSize="0" autoFill="0" autoLine="0" autoPict="0">
                <anchor moveWithCells="1">
                  <from>
                    <xdr:col>0</xdr:col>
                    <xdr:colOff>129540</xdr:colOff>
                    <xdr:row>41</xdr:row>
                    <xdr:rowOff>38100</xdr:rowOff>
                  </from>
                  <to>
                    <xdr:col>1</xdr:col>
                    <xdr:colOff>30480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0</xdr:col>
                    <xdr:colOff>129540</xdr:colOff>
                    <xdr:row>40</xdr:row>
                    <xdr:rowOff>114300</xdr:rowOff>
                  </from>
                  <to>
                    <xdr:col>1</xdr:col>
                    <xdr:colOff>30480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9" name="Check Box 9">
              <controlPr defaultSize="0" autoFill="0" autoLine="0" autoPict="0">
                <anchor moveWithCells="1">
                  <from>
                    <xdr:col>0</xdr:col>
                    <xdr:colOff>129540</xdr:colOff>
                    <xdr:row>38</xdr:row>
                    <xdr:rowOff>91440</xdr:rowOff>
                  </from>
                  <to>
                    <xdr:col>1</xdr:col>
                    <xdr:colOff>30480</xdr:colOff>
                    <xdr:row>39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0" name="Check Box 10">
              <controlPr defaultSize="0" autoFill="0" autoLine="0" autoPict="0">
                <anchor moveWithCells="1">
                  <from>
                    <xdr:col>0</xdr:col>
                    <xdr:colOff>129540</xdr:colOff>
                    <xdr:row>39</xdr:row>
                    <xdr:rowOff>30480</xdr:rowOff>
                  </from>
                  <to>
                    <xdr:col>1</xdr:col>
                    <xdr:colOff>30480</xdr:colOff>
                    <xdr:row>39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1" name="Check Box 11">
              <controlPr defaultSize="0" autoFill="0" autoLine="0" autoPict="0">
                <anchor moveWithCells="1">
                  <from>
                    <xdr:col>0</xdr:col>
                    <xdr:colOff>129540</xdr:colOff>
                    <xdr:row>39</xdr:row>
                    <xdr:rowOff>213360</xdr:rowOff>
                  </from>
                  <to>
                    <xdr:col>1</xdr:col>
                    <xdr:colOff>30480</xdr:colOff>
                    <xdr:row>40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2" name="Check Box 12">
              <controlPr defaultSize="0" autoFill="0" autoLine="0" autoPict="0">
                <anchor moveWithCells="1">
                  <from>
                    <xdr:col>0</xdr:col>
                    <xdr:colOff>129540</xdr:colOff>
                    <xdr:row>41</xdr:row>
                    <xdr:rowOff>38100</xdr:rowOff>
                  </from>
                  <to>
                    <xdr:col>1</xdr:col>
                    <xdr:colOff>30480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3" name="Check Box 13">
              <controlPr defaultSize="0" autoFill="0" autoLine="0" autoPict="0">
                <anchor moveWithCells="1">
                  <from>
                    <xdr:col>0</xdr:col>
                    <xdr:colOff>129540</xdr:colOff>
                    <xdr:row>40</xdr:row>
                    <xdr:rowOff>114300</xdr:rowOff>
                  </from>
                  <to>
                    <xdr:col>1</xdr:col>
                    <xdr:colOff>30480</xdr:colOff>
                    <xdr:row>41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BCA29-C3C6-4EF9-9315-DECA478797DC}">
  <sheetPr>
    <tabColor rgb="FF00B0F0"/>
    <pageSetUpPr fitToPage="1"/>
  </sheetPr>
  <dimension ref="A1:AB64"/>
  <sheetViews>
    <sheetView showGridLines="0" showZeros="0" view="pageBreakPreview" zoomScaleNormal="100" zoomScaleSheetLayoutView="100" workbookViewId="0">
      <selection sqref="A1:H1"/>
    </sheetView>
  </sheetViews>
  <sheetFormatPr defaultRowHeight="13.2" x14ac:dyDescent="0.45"/>
  <cols>
    <col min="1" max="26" width="3.8984375" style="29" customWidth="1"/>
    <col min="27" max="27" width="7.09765625" style="29" customWidth="1"/>
    <col min="28" max="16384" width="8.796875" style="29"/>
  </cols>
  <sheetData>
    <row r="1" spans="1:28" ht="21" x14ac:dyDescent="0.45">
      <c r="A1" s="403" t="s">
        <v>50</v>
      </c>
      <c r="B1" s="403"/>
      <c r="C1" s="403"/>
      <c r="D1" s="403"/>
      <c r="E1" s="403"/>
      <c r="F1" s="403"/>
      <c r="G1" s="403"/>
      <c r="H1" s="403"/>
      <c r="I1" s="442" t="s">
        <v>193</v>
      </c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28"/>
    </row>
    <row r="2" spans="1:28" ht="18.600000000000001" customHeight="1" thickBot="1" x14ac:dyDescent="0.5">
      <c r="A2" s="30"/>
      <c r="B2" s="30"/>
      <c r="C2" s="30"/>
      <c r="D2" s="30"/>
      <c r="E2" s="30"/>
      <c r="F2" s="30"/>
      <c r="G2" s="30"/>
      <c r="H2" s="30"/>
      <c r="I2" s="31"/>
      <c r="J2" s="31"/>
      <c r="K2" s="31"/>
      <c r="L2" s="31"/>
      <c r="M2" s="31"/>
      <c r="N2" s="31"/>
      <c r="O2" s="31"/>
      <c r="P2" s="31"/>
      <c r="Q2" s="114"/>
      <c r="R2" s="114"/>
      <c r="S2" s="114"/>
      <c r="T2" s="114"/>
      <c r="U2" s="114"/>
      <c r="V2" s="114"/>
      <c r="W2" s="114"/>
      <c r="X2" s="114"/>
      <c r="Y2" s="114"/>
      <c r="Z2" s="28"/>
    </row>
    <row r="3" spans="1:28" ht="20.25" customHeight="1" x14ac:dyDescent="0.45">
      <c r="A3" s="443" t="s">
        <v>51</v>
      </c>
      <c r="B3" s="444"/>
      <c r="C3" s="444"/>
      <c r="D3" s="137"/>
      <c r="E3" s="447">
        <f>[1]使用許可申請書!$N$4</f>
        <v>0</v>
      </c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9"/>
      <c r="Q3" s="32"/>
      <c r="R3" s="33"/>
      <c r="S3" s="34"/>
      <c r="T3" s="453">
        <f t="shared" ref="T3" ca="1" si="0">NOW()</f>
        <v>46161.711214930554</v>
      </c>
      <c r="U3" s="453"/>
      <c r="V3" s="453"/>
      <c r="W3" s="453"/>
      <c r="X3" s="453"/>
      <c r="Y3" s="453"/>
      <c r="Z3" s="453"/>
      <c r="AA3" s="35"/>
      <c r="AB3" s="35"/>
    </row>
    <row r="4" spans="1:28" ht="20.25" customHeight="1" thickBot="1" x14ac:dyDescent="0.5">
      <c r="A4" s="445"/>
      <c r="B4" s="446"/>
      <c r="C4" s="446"/>
      <c r="D4" s="138"/>
      <c r="E4" s="450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2"/>
      <c r="Q4" s="32"/>
      <c r="R4" s="33"/>
      <c r="S4" s="36"/>
      <c r="T4" s="453"/>
      <c r="U4" s="453"/>
      <c r="V4" s="453"/>
      <c r="W4" s="453"/>
      <c r="X4" s="453"/>
      <c r="Y4" s="453"/>
      <c r="Z4" s="453"/>
    </row>
    <row r="5" spans="1:28" ht="18" customHeight="1" x14ac:dyDescent="0.2">
      <c r="A5" s="37"/>
      <c r="B5" s="38"/>
      <c r="C5" s="36"/>
      <c r="D5" s="36"/>
      <c r="E5" s="39"/>
      <c r="F5" s="36"/>
      <c r="G5" s="36"/>
      <c r="H5" s="36"/>
      <c r="I5" s="36"/>
      <c r="J5" s="36"/>
      <c r="K5" s="36"/>
      <c r="L5" s="36"/>
      <c r="M5" s="36"/>
      <c r="N5" s="39"/>
      <c r="O5" s="36"/>
      <c r="P5" s="36"/>
      <c r="Y5" s="39"/>
      <c r="Z5" s="36"/>
    </row>
    <row r="6" spans="1:28" ht="22.2" customHeight="1" thickBot="1" x14ac:dyDescent="0.5">
      <c r="A6" s="404" t="s">
        <v>182</v>
      </c>
      <c r="B6" s="405"/>
      <c r="C6" s="405"/>
      <c r="D6" s="405"/>
      <c r="E6" s="405"/>
      <c r="F6" s="405"/>
      <c r="G6" s="415" t="s">
        <v>52</v>
      </c>
      <c r="H6" s="417" t="s">
        <v>53</v>
      </c>
      <c r="I6" s="418"/>
      <c r="J6" s="419"/>
      <c r="K6" s="529"/>
      <c r="L6" s="530"/>
      <c r="M6" s="530"/>
      <c r="N6" s="530"/>
      <c r="O6" s="530"/>
      <c r="P6" s="531"/>
      <c r="Q6" s="415" t="s">
        <v>54</v>
      </c>
      <c r="R6" s="417" t="s">
        <v>55</v>
      </c>
      <c r="S6" s="418"/>
      <c r="T6" s="418"/>
      <c r="U6" s="533"/>
      <c r="V6" s="534"/>
      <c r="W6" s="534"/>
      <c r="X6" s="534"/>
      <c r="Y6" s="534"/>
      <c r="Z6" s="535"/>
    </row>
    <row r="7" spans="1:28" ht="22.2" customHeight="1" thickBot="1" x14ac:dyDescent="0.5">
      <c r="A7" s="406" t="str">
        <f>[1]使用許可申請書!$D$19</f>
        <v>　</v>
      </c>
      <c r="B7" s="407"/>
      <c r="C7" s="407"/>
      <c r="D7" s="407"/>
      <c r="E7" s="407"/>
      <c r="F7" s="408"/>
      <c r="G7" s="416"/>
      <c r="H7" s="409" t="s">
        <v>56</v>
      </c>
      <c r="I7" s="410"/>
      <c r="J7" s="411"/>
      <c r="K7" s="412"/>
      <c r="L7" s="413"/>
      <c r="M7" s="216" t="s">
        <v>57</v>
      </c>
      <c r="N7" s="414"/>
      <c r="O7" s="414"/>
      <c r="P7" s="40" t="s">
        <v>58</v>
      </c>
      <c r="Q7" s="532"/>
      <c r="R7" s="409" t="s">
        <v>59</v>
      </c>
      <c r="S7" s="410"/>
      <c r="T7" s="410"/>
      <c r="U7" s="536"/>
      <c r="V7" s="537"/>
      <c r="W7" s="41" t="s">
        <v>57</v>
      </c>
      <c r="X7" s="538"/>
      <c r="Y7" s="538"/>
      <c r="Z7" s="40" t="s">
        <v>58</v>
      </c>
    </row>
    <row r="8" spans="1:28" ht="18.600000000000001" customHeight="1" x14ac:dyDescent="0.2">
      <c r="A8" s="37"/>
      <c r="B8" s="38"/>
      <c r="C8" s="36"/>
      <c r="D8" s="36"/>
      <c r="E8" s="39"/>
      <c r="F8" s="36"/>
      <c r="G8" s="36"/>
      <c r="H8" s="36"/>
      <c r="I8" s="36"/>
      <c r="J8" s="36"/>
      <c r="K8" s="36"/>
      <c r="L8" s="36"/>
      <c r="M8" s="36"/>
      <c r="N8" s="39"/>
      <c r="O8" s="36"/>
      <c r="P8" s="36"/>
      <c r="Y8" s="39"/>
      <c r="Z8" s="36"/>
    </row>
    <row r="9" spans="1:28" ht="16.8" customHeight="1" x14ac:dyDescent="0.45">
      <c r="A9" s="439" t="s">
        <v>60</v>
      </c>
      <c r="B9" s="439"/>
      <c r="C9" s="439"/>
      <c r="D9" s="439"/>
      <c r="E9" s="439"/>
      <c r="F9" s="439"/>
      <c r="G9" s="43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  <c r="T9" s="439"/>
      <c r="U9" s="439"/>
      <c r="V9" s="439"/>
      <c r="W9" s="439"/>
      <c r="X9" s="439"/>
      <c r="Y9" s="439"/>
      <c r="Z9" s="439"/>
    </row>
    <row r="10" spans="1:28" ht="21.6" customHeight="1" x14ac:dyDescent="0.45">
      <c r="A10" s="539" t="s">
        <v>61</v>
      </c>
      <c r="B10" s="539"/>
      <c r="C10" s="540" t="s">
        <v>62</v>
      </c>
      <c r="D10" s="540"/>
      <c r="E10" s="540"/>
      <c r="F10" s="540"/>
      <c r="G10" s="540"/>
      <c r="H10" s="540"/>
      <c r="I10" s="540"/>
      <c r="J10" s="540"/>
      <c r="K10" s="540"/>
      <c r="L10" s="540"/>
      <c r="M10" s="540"/>
      <c r="N10" s="540"/>
      <c r="O10" s="420" t="s">
        <v>213</v>
      </c>
      <c r="P10" s="421"/>
      <c r="Q10" s="421"/>
      <c r="R10" s="421"/>
      <c r="S10" s="421"/>
      <c r="T10" s="421"/>
      <c r="U10" s="421"/>
      <c r="V10" s="422"/>
      <c r="W10" s="393" t="s">
        <v>64</v>
      </c>
      <c r="X10" s="394"/>
      <c r="Y10" s="394"/>
      <c r="Z10" s="395"/>
    </row>
    <row r="11" spans="1:28" ht="18.600000000000001" customHeight="1" x14ac:dyDescent="0.45">
      <c r="A11" s="543"/>
      <c r="B11" s="544"/>
      <c r="C11" s="541" t="s">
        <v>65</v>
      </c>
      <c r="D11" s="542"/>
      <c r="E11" s="542"/>
      <c r="F11" s="542"/>
      <c r="G11" s="542"/>
      <c r="H11" s="542"/>
      <c r="I11" s="542"/>
      <c r="J11" s="123" t="s">
        <v>66</v>
      </c>
      <c r="K11" s="42"/>
      <c r="L11" s="123" t="s">
        <v>57</v>
      </c>
      <c r="M11" s="43"/>
      <c r="N11" s="44" t="s">
        <v>58</v>
      </c>
      <c r="O11" s="465" t="s">
        <v>217</v>
      </c>
      <c r="P11" s="466"/>
      <c r="Q11" s="466"/>
      <c r="R11" s="466"/>
      <c r="S11" s="466"/>
      <c r="T11" s="466"/>
      <c r="U11" s="545" t="s">
        <v>2</v>
      </c>
      <c r="V11" s="546"/>
      <c r="W11" s="393"/>
      <c r="X11" s="394"/>
      <c r="Y11" s="394"/>
      <c r="Z11" s="395"/>
    </row>
    <row r="12" spans="1:28" ht="18.600000000000001" customHeight="1" x14ac:dyDescent="0.45">
      <c r="A12" s="440">
        <f>使用許可申請書!E13</f>
        <v>0</v>
      </c>
      <c r="B12" s="441"/>
      <c r="C12" s="430" t="s">
        <v>68</v>
      </c>
      <c r="D12" s="431"/>
      <c r="E12" s="432"/>
      <c r="F12" s="125"/>
      <c r="G12" s="126" t="s">
        <v>57</v>
      </c>
      <c r="H12" s="127"/>
      <c r="I12" s="126" t="s">
        <v>58</v>
      </c>
      <c r="J12" s="126" t="s">
        <v>66</v>
      </c>
      <c r="K12" s="125"/>
      <c r="L12" s="126" t="s">
        <v>57</v>
      </c>
      <c r="M12" s="127"/>
      <c r="N12" s="122" t="s">
        <v>58</v>
      </c>
      <c r="O12" s="399" t="s">
        <v>6</v>
      </c>
      <c r="P12" s="400"/>
      <c r="Q12" s="400"/>
      <c r="R12" s="400"/>
      <c r="S12" s="400"/>
      <c r="T12" s="400"/>
      <c r="U12" s="386" t="s">
        <v>2</v>
      </c>
      <c r="V12" s="387"/>
      <c r="W12" s="396"/>
      <c r="X12" s="397"/>
      <c r="Y12" s="397"/>
      <c r="Z12" s="398"/>
    </row>
    <row r="13" spans="1:28" ht="18.600000000000001" customHeight="1" x14ac:dyDescent="0.45">
      <c r="A13" s="440" t="s">
        <v>269</v>
      </c>
      <c r="B13" s="441"/>
      <c r="C13" s="433"/>
      <c r="D13" s="434"/>
      <c r="E13" s="432"/>
      <c r="F13" s="125"/>
      <c r="G13" s="126" t="s">
        <v>57</v>
      </c>
      <c r="H13" s="127"/>
      <c r="I13" s="126" t="s">
        <v>58</v>
      </c>
      <c r="J13" s="126" t="s">
        <v>66</v>
      </c>
      <c r="K13" s="125"/>
      <c r="L13" s="126" t="s">
        <v>57</v>
      </c>
      <c r="M13" s="127"/>
      <c r="N13" s="122" t="s">
        <v>58</v>
      </c>
      <c r="O13" s="399" t="s">
        <v>2</v>
      </c>
      <c r="P13" s="400"/>
      <c r="Q13" s="400"/>
      <c r="R13" s="400"/>
      <c r="S13" s="400"/>
      <c r="T13" s="400"/>
      <c r="U13" s="386" t="s">
        <v>2</v>
      </c>
      <c r="V13" s="387"/>
      <c r="W13" s="396"/>
      <c r="X13" s="397"/>
      <c r="Y13" s="397"/>
      <c r="Z13" s="398"/>
    </row>
    <row r="14" spans="1:28" ht="18.600000000000001" customHeight="1" x14ac:dyDescent="0.45">
      <c r="A14" s="440">
        <f>使用許可申請書!G13</f>
        <v>0</v>
      </c>
      <c r="B14" s="441"/>
      <c r="C14" s="501" t="s">
        <v>69</v>
      </c>
      <c r="D14" s="502"/>
      <c r="E14" s="503"/>
      <c r="F14" s="45">
        <v>12</v>
      </c>
      <c r="G14" s="46" t="s">
        <v>57</v>
      </c>
      <c r="H14" s="47" t="s">
        <v>214</v>
      </c>
      <c r="I14" s="46" t="s">
        <v>58</v>
      </c>
      <c r="J14" s="46" t="s">
        <v>66</v>
      </c>
      <c r="K14" s="45">
        <v>13</v>
      </c>
      <c r="L14" s="46" t="s">
        <v>57</v>
      </c>
      <c r="M14" s="47" t="s">
        <v>214</v>
      </c>
      <c r="N14" s="48" t="s">
        <v>58</v>
      </c>
      <c r="O14" s="460" t="s">
        <v>2</v>
      </c>
      <c r="P14" s="461"/>
      <c r="Q14" s="461"/>
      <c r="R14" s="461"/>
      <c r="S14" s="461"/>
      <c r="T14" s="464"/>
      <c r="U14" s="464"/>
      <c r="V14" s="49" t="s">
        <v>70</v>
      </c>
      <c r="W14" s="396"/>
      <c r="X14" s="397"/>
      <c r="Y14" s="397"/>
      <c r="Z14" s="398"/>
    </row>
    <row r="15" spans="1:28" ht="18.600000000000001" customHeight="1" x14ac:dyDescent="0.45">
      <c r="A15" s="440" t="s">
        <v>270</v>
      </c>
      <c r="B15" s="441"/>
      <c r="C15" s="430" t="s">
        <v>71</v>
      </c>
      <c r="D15" s="431"/>
      <c r="E15" s="432"/>
      <c r="F15" s="125"/>
      <c r="G15" s="126" t="s">
        <v>57</v>
      </c>
      <c r="H15" s="127"/>
      <c r="I15" s="126" t="s">
        <v>58</v>
      </c>
      <c r="J15" s="126" t="s">
        <v>66</v>
      </c>
      <c r="K15" s="125"/>
      <c r="L15" s="126" t="s">
        <v>57</v>
      </c>
      <c r="M15" s="127"/>
      <c r="N15" s="122" t="s">
        <v>58</v>
      </c>
      <c r="O15" s="399" t="s">
        <v>2</v>
      </c>
      <c r="P15" s="400"/>
      <c r="Q15" s="400"/>
      <c r="R15" s="400"/>
      <c r="S15" s="400"/>
      <c r="T15" s="400"/>
      <c r="U15" s="386" t="s">
        <v>2</v>
      </c>
      <c r="V15" s="387"/>
      <c r="W15" s="396"/>
      <c r="X15" s="397"/>
      <c r="Y15" s="397"/>
      <c r="Z15" s="398"/>
    </row>
    <row r="16" spans="1:28" ht="18.600000000000001" customHeight="1" x14ac:dyDescent="0.45">
      <c r="A16" s="440">
        <f>使用許可申請書!I13</f>
        <v>0</v>
      </c>
      <c r="B16" s="441"/>
      <c r="C16" s="508"/>
      <c r="D16" s="509"/>
      <c r="E16" s="510"/>
      <c r="F16" s="50"/>
      <c r="G16" s="51" t="s">
        <v>57</v>
      </c>
      <c r="H16" s="52"/>
      <c r="I16" s="51" t="s">
        <v>58</v>
      </c>
      <c r="J16" s="51" t="s">
        <v>66</v>
      </c>
      <c r="K16" s="50"/>
      <c r="L16" s="51" t="s">
        <v>57</v>
      </c>
      <c r="M16" s="52"/>
      <c r="N16" s="53" t="s">
        <v>58</v>
      </c>
      <c r="O16" s="399" t="s">
        <v>2</v>
      </c>
      <c r="P16" s="400"/>
      <c r="Q16" s="400"/>
      <c r="R16" s="400"/>
      <c r="S16" s="400"/>
      <c r="T16" s="400"/>
      <c r="U16" s="386" t="s">
        <v>2</v>
      </c>
      <c r="V16" s="387"/>
      <c r="W16" s="396"/>
      <c r="X16" s="397"/>
      <c r="Y16" s="397"/>
      <c r="Z16" s="398"/>
    </row>
    <row r="17" spans="1:26" ht="18.600000000000001" customHeight="1" x14ac:dyDescent="0.45">
      <c r="A17" s="440"/>
      <c r="B17" s="441"/>
      <c r="C17" s="501" t="s">
        <v>72</v>
      </c>
      <c r="D17" s="502"/>
      <c r="E17" s="503"/>
      <c r="F17" s="45">
        <v>17</v>
      </c>
      <c r="G17" s="46" t="s">
        <v>57</v>
      </c>
      <c r="H17" s="47" t="s">
        <v>215</v>
      </c>
      <c r="I17" s="46" t="s">
        <v>58</v>
      </c>
      <c r="J17" s="46" t="s">
        <v>66</v>
      </c>
      <c r="K17" s="45">
        <v>18</v>
      </c>
      <c r="L17" s="46" t="s">
        <v>57</v>
      </c>
      <c r="M17" s="47" t="s">
        <v>215</v>
      </c>
      <c r="N17" s="48" t="s">
        <v>58</v>
      </c>
      <c r="O17" s="399" t="s">
        <v>2</v>
      </c>
      <c r="P17" s="400"/>
      <c r="Q17" s="400"/>
      <c r="R17" s="400"/>
      <c r="S17" s="400"/>
      <c r="T17" s="464"/>
      <c r="U17" s="464"/>
      <c r="V17" s="54" t="s">
        <v>70</v>
      </c>
      <c r="W17" s="396"/>
      <c r="X17" s="397"/>
      <c r="Y17" s="397"/>
      <c r="Z17" s="398"/>
    </row>
    <row r="18" spans="1:26" ht="18.600000000000001" customHeight="1" x14ac:dyDescent="0.45">
      <c r="A18" s="440"/>
      <c r="B18" s="441"/>
      <c r="C18" s="430" t="s">
        <v>73</v>
      </c>
      <c r="D18" s="431"/>
      <c r="E18" s="432"/>
      <c r="F18" s="125"/>
      <c r="G18" s="126" t="s">
        <v>57</v>
      </c>
      <c r="H18" s="127"/>
      <c r="I18" s="126" t="s">
        <v>58</v>
      </c>
      <c r="J18" s="126" t="s">
        <v>66</v>
      </c>
      <c r="K18" s="125"/>
      <c r="L18" s="126" t="s">
        <v>57</v>
      </c>
      <c r="M18" s="127"/>
      <c r="N18" s="122" t="s">
        <v>58</v>
      </c>
      <c r="O18" s="423" t="s">
        <v>2</v>
      </c>
      <c r="P18" s="424"/>
      <c r="Q18" s="424"/>
      <c r="R18" s="424"/>
      <c r="S18" s="424"/>
      <c r="T18" s="424"/>
      <c r="U18" s="386" t="s">
        <v>2</v>
      </c>
      <c r="V18" s="387"/>
      <c r="W18" s="396"/>
      <c r="X18" s="397"/>
      <c r="Y18" s="397"/>
      <c r="Z18" s="398"/>
    </row>
    <row r="19" spans="1:26" ht="18.600000000000001" customHeight="1" x14ac:dyDescent="0.45">
      <c r="A19" s="504"/>
      <c r="B19" s="505"/>
      <c r="C19" s="433"/>
      <c r="D19" s="434"/>
      <c r="E19" s="432"/>
      <c r="F19" s="125"/>
      <c r="G19" s="126" t="s">
        <v>57</v>
      </c>
      <c r="H19" s="127"/>
      <c r="I19" s="126" t="s">
        <v>58</v>
      </c>
      <c r="J19" s="126" t="s">
        <v>66</v>
      </c>
      <c r="K19" s="125"/>
      <c r="L19" s="126" t="s">
        <v>57</v>
      </c>
      <c r="M19" s="127"/>
      <c r="N19" s="122" t="s">
        <v>58</v>
      </c>
      <c r="O19" s="423" t="s">
        <v>2</v>
      </c>
      <c r="P19" s="424"/>
      <c r="Q19" s="424"/>
      <c r="R19" s="424"/>
      <c r="S19" s="424"/>
      <c r="T19" s="424"/>
      <c r="U19" s="425" t="s">
        <v>2</v>
      </c>
      <c r="V19" s="426"/>
      <c r="W19" s="396"/>
      <c r="X19" s="397"/>
      <c r="Y19" s="397"/>
      <c r="Z19" s="398"/>
    </row>
    <row r="20" spans="1:26" ht="18.600000000000001" customHeight="1" thickBot="1" x14ac:dyDescent="0.5">
      <c r="A20" s="506"/>
      <c r="B20" s="507"/>
      <c r="C20" s="498" t="s">
        <v>210</v>
      </c>
      <c r="D20" s="499"/>
      <c r="E20" s="500"/>
      <c r="F20" s="45"/>
      <c r="G20" s="46" t="s">
        <v>57</v>
      </c>
      <c r="H20" s="47"/>
      <c r="I20" s="46" t="s">
        <v>58</v>
      </c>
      <c r="J20" s="46" t="s">
        <v>66</v>
      </c>
      <c r="K20" s="45"/>
      <c r="L20" s="46" t="s">
        <v>57</v>
      </c>
      <c r="M20" s="47"/>
      <c r="N20" s="48" t="s">
        <v>58</v>
      </c>
      <c r="O20" s="427"/>
      <c r="P20" s="428"/>
      <c r="Q20" s="428"/>
      <c r="R20" s="428"/>
      <c r="S20" s="428"/>
      <c r="T20" s="428"/>
      <c r="U20" s="428"/>
      <c r="V20" s="429"/>
      <c r="W20" s="173"/>
      <c r="X20" s="126"/>
      <c r="Y20" s="126"/>
      <c r="Z20" s="122"/>
    </row>
    <row r="21" spans="1:26" ht="18.600000000000001" customHeight="1" thickTop="1" x14ac:dyDescent="0.45">
      <c r="A21" s="435"/>
      <c r="B21" s="436"/>
      <c r="C21" s="526" t="s">
        <v>74</v>
      </c>
      <c r="D21" s="527"/>
      <c r="E21" s="528"/>
      <c r="F21" s="67">
        <v>7</v>
      </c>
      <c r="G21" s="68" t="s">
        <v>57</v>
      </c>
      <c r="H21" s="69" t="s">
        <v>215</v>
      </c>
      <c r="I21" s="68" t="s">
        <v>58</v>
      </c>
      <c r="J21" s="68" t="s">
        <v>66</v>
      </c>
      <c r="K21" s="67">
        <v>8</v>
      </c>
      <c r="L21" s="68" t="s">
        <v>57</v>
      </c>
      <c r="M21" s="69" t="s">
        <v>215</v>
      </c>
      <c r="N21" s="70" t="s">
        <v>58</v>
      </c>
      <c r="O21" s="462" t="s">
        <v>75</v>
      </c>
      <c r="P21" s="463"/>
      <c r="Q21" s="463"/>
      <c r="R21" s="463"/>
      <c r="S21" s="463"/>
      <c r="T21" s="456"/>
      <c r="U21" s="456"/>
      <c r="V21" s="57" t="s">
        <v>70</v>
      </c>
      <c r="W21" s="393"/>
      <c r="X21" s="394"/>
      <c r="Y21" s="394"/>
      <c r="Z21" s="395"/>
    </row>
    <row r="22" spans="1:26" ht="18.600000000000001" customHeight="1" x14ac:dyDescent="0.45">
      <c r="A22" s="437"/>
      <c r="B22" s="438"/>
      <c r="C22" s="430" t="s">
        <v>68</v>
      </c>
      <c r="D22" s="431"/>
      <c r="E22" s="432"/>
      <c r="F22" s="125"/>
      <c r="G22" s="126" t="s">
        <v>57</v>
      </c>
      <c r="H22" s="127"/>
      <c r="I22" s="126" t="s">
        <v>58</v>
      </c>
      <c r="J22" s="126" t="s">
        <v>66</v>
      </c>
      <c r="K22" s="125"/>
      <c r="L22" s="126" t="s">
        <v>57</v>
      </c>
      <c r="M22" s="127"/>
      <c r="N22" s="122" t="s">
        <v>58</v>
      </c>
      <c r="O22" s="399" t="s">
        <v>6</v>
      </c>
      <c r="P22" s="400"/>
      <c r="Q22" s="400"/>
      <c r="R22" s="400"/>
      <c r="S22" s="400"/>
      <c r="T22" s="400"/>
      <c r="U22" s="386" t="s">
        <v>2</v>
      </c>
      <c r="V22" s="387"/>
      <c r="W22" s="396"/>
      <c r="X22" s="397"/>
      <c r="Y22" s="397"/>
      <c r="Z22" s="398"/>
    </row>
    <row r="23" spans="1:26" ht="18.600000000000001" customHeight="1" x14ac:dyDescent="0.45">
      <c r="A23" s="437" t="s">
        <v>194</v>
      </c>
      <c r="B23" s="438"/>
      <c r="C23" s="433"/>
      <c r="D23" s="434"/>
      <c r="E23" s="432"/>
      <c r="F23" s="125"/>
      <c r="G23" s="126" t="s">
        <v>57</v>
      </c>
      <c r="H23" s="127"/>
      <c r="I23" s="126" t="s">
        <v>58</v>
      </c>
      <c r="J23" s="126" t="s">
        <v>66</v>
      </c>
      <c r="K23" s="125"/>
      <c r="L23" s="126" t="s">
        <v>57</v>
      </c>
      <c r="M23" s="127"/>
      <c r="N23" s="122" t="s">
        <v>58</v>
      </c>
      <c r="O23" s="399" t="s">
        <v>2</v>
      </c>
      <c r="P23" s="400"/>
      <c r="Q23" s="400"/>
      <c r="R23" s="400"/>
      <c r="S23" s="400"/>
      <c r="T23" s="400"/>
      <c r="U23" s="386" t="s">
        <v>2</v>
      </c>
      <c r="V23" s="387"/>
      <c r="W23" s="396"/>
      <c r="X23" s="397"/>
      <c r="Y23" s="397"/>
      <c r="Z23" s="398"/>
    </row>
    <row r="24" spans="1:26" ht="18.600000000000001" customHeight="1" x14ac:dyDescent="0.45">
      <c r="A24" s="437"/>
      <c r="B24" s="438"/>
      <c r="C24" s="501" t="s">
        <v>69</v>
      </c>
      <c r="D24" s="502"/>
      <c r="E24" s="503"/>
      <c r="F24" s="45">
        <v>12</v>
      </c>
      <c r="G24" s="46" t="s">
        <v>57</v>
      </c>
      <c r="H24" s="47" t="s">
        <v>214</v>
      </c>
      <c r="I24" s="46" t="s">
        <v>58</v>
      </c>
      <c r="J24" s="46" t="s">
        <v>66</v>
      </c>
      <c r="K24" s="45">
        <v>13</v>
      </c>
      <c r="L24" s="46" t="s">
        <v>57</v>
      </c>
      <c r="M24" s="47" t="s">
        <v>214</v>
      </c>
      <c r="N24" s="48" t="s">
        <v>58</v>
      </c>
      <c r="O24" s="460" t="s">
        <v>2</v>
      </c>
      <c r="P24" s="461"/>
      <c r="Q24" s="461"/>
      <c r="R24" s="461"/>
      <c r="S24" s="461"/>
      <c r="T24" s="464"/>
      <c r="U24" s="464"/>
      <c r="V24" s="49" t="s">
        <v>70</v>
      </c>
      <c r="W24" s="396"/>
      <c r="X24" s="397"/>
      <c r="Y24" s="397"/>
      <c r="Z24" s="398"/>
    </row>
    <row r="25" spans="1:26" ht="18.600000000000001" customHeight="1" x14ac:dyDescent="0.45">
      <c r="A25" s="437" t="s">
        <v>195</v>
      </c>
      <c r="B25" s="438"/>
      <c r="C25" s="430" t="s">
        <v>71</v>
      </c>
      <c r="D25" s="431"/>
      <c r="E25" s="432"/>
      <c r="F25" s="125"/>
      <c r="G25" s="126" t="s">
        <v>57</v>
      </c>
      <c r="H25" s="127"/>
      <c r="I25" s="126" t="s">
        <v>58</v>
      </c>
      <c r="J25" s="126" t="s">
        <v>66</v>
      </c>
      <c r="K25" s="125"/>
      <c r="L25" s="126" t="s">
        <v>57</v>
      </c>
      <c r="M25" s="127"/>
      <c r="N25" s="122" t="s">
        <v>58</v>
      </c>
      <c r="O25" s="399" t="s">
        <v>2</v>
      </c>
      <c r="P25" s="400"/>
      <c r="Q25" s="400"/>
      <c r="R25" s="400"/>
      <c r="S25" s="400"/>
      <c r="T25" s="400"/>
      <c r="U25" s="386" t="s">
        <v>2</v>
      </c>
      <c r="V25" s="387"/>
      <c r="W25" s="396"/>
      <c r="X25" s="397"/>
      <c r="Y25" s="397"/>
      <c r="Z25" s="398"/>
    </row>
    <row r="26" spans="1:26" ht="18.600000000000001" customHeight="1" x14ac:dyDescent="0.45">
      <c r="A26" s="481" t="s">
        <v>2</v>
      </c>
      <c r="B26" s="482"/>
      <c r="C26" s="508"/>
      <c r="D26" s="509"/>
      <c r="E26" s="510"/>
      <c r="F26" s="50"/>
      <c r="G26" s="51" t="s">
        <v>57</v>
      </c>
      <c r="H26" s="52"/>
      <c r="I26" s="51" t="s">
        <v>58</v>
      </c>
      <c r="J26" s="51" t="s">
        <v>66</v>
      </c>
      <c r="K26" s="50"/>
      <c r="L26" s="51" t="s">
        <v>57</v>
      </c>
      <c r="M26" s="52"/>
      <c r="N26" s="53" t="s">
        <v>58</v>
      </c>
      <c r="O26" s="399" t="s">
        <v>2</v>
      </c>
      <c r="P26" s="400"/>
      <c r="Q26" s="400"/>
      <c r="R26" s="400"/>
      <c r="S26" s="400"/>
      <c r="T26" s="400"/>
      <c r="U26" s="386" t="s">
        <v>2</v>
      </c>
      <c r="V26" s="387"/>
      <c r="W26" s="396"/>
      <c r="X26" s="397"/>
      <c r="Y26" s="397"/>
      <c r="Z26" s="398"/>
    </row>
    <row r="27" spans="1:26" ht="18.600000000000001" customHeight="1" x14ac:dyDescent="0.45">
      <c r="A27" s="481"/>
      <c r="B27" s="482"/>
      <c r="C27" s="501" t="s">
        <v>72</v>
      </c>
      <c r="D27" s="502"/>
      <c r="E27" s="503"/>
      <c r="F27" s="45">
        <v>17</v>
      </c>
      <c r="G27" s="46" t="s">
        <v>57</v>
      </c>
      <c r="H27" s="47" t="s">
        <v>215</v>
      </c>
      <c r="I27" s="46" t="s">
        <v>58</v>
      </c>
      <c r="J27" s="46" t="s">
        <v>66</v>
      </c>
      <c r="K27" s="45">
        <v>18</v>
      </c>
      <c r="L27" s="46" t="s">
        <v>57</v>
      </c>
      <c r="M27" s="47" t="s">
        <v>215</v>
      </c>
      <c r="N27" s="48" t="s">
        <v>58</v>
      </c>
      <c r="O27" s="399" t="s">
        <v>2</v>
      </c>
      <c r="P27" s="400"/>
      <c r="Q27" s="400"/>
      <c r="R27" s="400"/>
      <c r="S27" s="400"/>
      <c r="T27" s="464"/>
      <c r="U27" s="464"/>
      <c r="V27" s="54" t="s">
        <v>70</v>
      </c>
      <c r="W27" s="396"/>
      <c r="X27" s="397"/>
      <c r="Y27" s="397"/>
      <c r="Z27" s="398"/>
    </row>
    <row r="28" spans="1:26" ht="18.600000000000001" customHeight="1" x14ac:dyDescent="0.45">
      <c r="A28" s="118"/>
      <c r="B28" s="117"/>
      <c r="C28" s="430" t="s">
        <v>73</v>
      </c>
      <c r="D28" s="431"/>
      <c r="E28" s="432"/>
      <c r="F28" s="125"/>
      <c r="G28" s="126" t="s">
        <v>57</v>
      </c>
      <c r="H28" s="127"/>
      <c r="I28" s="126" t="s">
        <v>58</v>
      </c>
      <c r="J28" s="126" t="s">
        <v>66</v>
      </c>
      <c r="K28" s="125"/>
      <c r="L28" s="126" t="s">
        <v>57</v>
      </c>
      <c r="M28" s="127"/>
      <c r="N28" s="122" t="s">
        <v>58</v>
      </c>
      <c r="O28" s="423" t="s">
        <v>2</v>
      </c>
      <c r="P28" s="424"/>
      <c r="Q28" s="424"/>
      <c r="R28" s="424"/>
      <c r="S28" s="424"/>
      <c r="T28" s="424"/>
      <c r="U28" s="386" t="s">
        <v>2</v>
      </c>
      <c r="V28" s="387"/>
      <c r="W28" s="396"/>
      <c r="X28" s="397"/>
      <c r="Y28" s="397"/>
      <c r="Z28" s="398"/>
    </row>
    <row r="29" spans="1:26" ht="18.600000000000001" customHeight="1" x14ac:dyDescent="0.45">
      <c r="A29" s="110"/>
      <c r="B29" s="111"/>
      <c r="C29" s="433"/>
      <c r="D29" s="434"/>
      <c r="E29" s="432"/>
      <c r="F29" s="125"/>
      <c r="G29" s="126" t="s">
        <v>57</v>
      </c>
      <c r="H29" s="127"/>
      <c r="I29" s="126" t="s">
        <v>58</v>
      </c>
      <c r="J29" s="126" t="s">
        <v>66</v>
      </c>
      <c r="K29" s="125"/>
      <c r="L29" s="126" t="s">
        <v>57</v>
      </c>
      <c r="M29" s="127"/>
      <c r="N29" s="122" t="s">
        <v>58</v>
      </c>
      <c r="O29" s="423" t="s">
        <v>2</v>
      </c>
      <c r="P29" s="424"/>
      <c r="Q29" s="424"/>
      <c r="R29" s="424"/>
      <c r="S29" s="424"/>
      <c r="T29" s="424"/>
      <c r="U29" s="425" t="s">
        <v>2</v>
      </c>
      <c r="V29" s="426"/>
      <c r="W29" s="396"/>
      <c r="X29" s="397"/>
      <c r="Y29" s="397"/>
      <c r="Z29" s="398"/>
    </row>
    <row r="30" spans="1:26" ht="18.600000000000001" customHeight="1" thickBot="1" x14ac:dyDescent="0.5">
      <c r="A30" s="112"/>
      <c r="B30" s="113"/>
      <c r="C30" s="498" t="s">
        <v>210</v>
      </c>
      <c r="D30" s="499"/>
      <c r="E30" s="500"/>
      <c r="F30" s="45"/>
      <c r="G30" s="46" t="s">
        <v>57</v>
      </c>
      <c r="H30" s="47"/>
      <c r="I30" s="46" t="s">
        <v>58</v>
      </c>
      <c r="J30" s="46" t="s">
        <v>66</v>
      </c>
      <c r="K30" s="45"/>
      <c r="L30" s="46" t="s">
        <v>57</v>
      </c>
      <c r="M30" s="47"/>
      <c r="N30" s="48" t="s">
        <v>58</v>
      </c>
      <c r="O30" s="427"/>
      <c r="P30" s="428"/>
      <c r="Q30" s="428"/>
      <c r="R30" s="428"/>
      <c r="S30" s="428"/>
      <c r="T30" s="428"/>
      <c r="U30" s="428"/>
      <c r="V30" s="429"/>
      <c r="W30" s="173"/>
      <c r="X30" s="126"/>
      <c r="Y30" s="126"/>
      <c r="Z30" s="122"/>
    </row>
    <row r="31" spans="1:26" ht="18.600000000000001" customHeight="1" thickTop="1" x14ac:dyDescent="0.45">
      <c r="A31" s="435"/>
      <c r="B31" s="436"/>
      <c r="C31" s="517" t="s">
        <v>74</v>
      </c>
      <c r="D31" s="518"/>
      <c r="E31" s="519"/>
      <c r="F31" s="55">
        <v>7</v>
      </c>
      <c r="G31" s="120" t="s">
        <v>57</v>
      </c>
      <c r="H31" s="56" t="s">
        <v>215</v>
      </c>
      <c r="I31" s="120" t="s">
        <v>58</v>
      </c>
      <c r="J31" s="120" t="s">
        <v>66</v>
      </c>
      <c r="K31" s="55">
        <v>8</v>
      </c>
      <c r="L31" s="120" t="s">
        <v>57</v>
      </c>
      <c r="M31" s="56" t="s">
        <v>215</v>
      </c>
      <c r="N31" s="121" t="s">
        <v>58</v>
      </c>
      <c r="O31" s="454" t="s">
        <v>75</v>
      </c>
      <c r="P31" s="455"/>
      <c r="Q31" s="455"/>
      <c r="R31" s="455"/>
      <c r="S31" s="455"/>
      <c r="T31" s="456"/>
      <c r="U31" s="456"/>
      <c r="V31" s="57" t="s">
        <v>70</v>
      </c>
      <c r="W31" s="489"/>
      <c r="X31" s="490"/>
      <c r="Y31" s="490"/>
      <c r="Z31" s="491"/>
    </row>
    <row r="32" spans="1:26" ht="18.600000000000001" customHeight="1" x14ac:dyDescent="0.45">
      <c r="A32" s="440">
        <f>使用許可申請書!P13</f>
        <v>0</v>
      </c>
      <c r="B32" s="441"/>
      <c r="C32" s="522" t="s">
        <v>76</v>
      </c>
      <c r="D32" s="523"/>
      <c r="E32" s="523"/>
      <c r="F32" s="523"/>
      <c r="G32" s="523"/>
      <c r="H32" s="523"/>
      <c r="I32" s="523"/>
      <c r="J32" s="46"/>
      <c r="K32" s="45">
        <v>8</v>
      </c>
      <c r="L32" s="46" t="s">
        <v>57</v>
      </c>
      <c r="M32" s="45">
        <v>40</v>
      </c>
      <c r="N32" s="48" t="s">
        <v>58</v>
      </c>
      <c r="O32" s="457" t="s">
        <v>77</v>
      </c>
      <c r="P32" s="458"/>
      <c r="Q32" s="458"/>
      <c r="R32" s="458"/>
      <c r="S32" s="458"/>
      <c r="T32" s="458"/>
      <c r="U32" s="458"/>
      <c r="V32" s="459"/>
      <c r="W32" s="396"/>
      <c r="X32" s="397"/>
      <c r="Y32" s="397"/>
      <c r="Z32" s="398"/>
    </row>
    <row r="33" spans="1:27" ht="18.600000000000001" customHeight="1" x14ac:dyDescent="0.45">
      <c r="A33" s="440" t="s">
        <v>269</v>
      </c>
      <c r="B33" s="441"/>
      <c r="C33" s="511" t="s">
        <v>68</v>
      </c>
      <c r="D33" s="512"/>
      <c r="E33" s="513"/>
      <c r="F33" s="125"/>
      <c r="G33" s="126" t="s">
        <v>57</v>
      </c>
      <c r="H33" s="127"/>
      <c r="I33" s="126" t="s">
        <v>58</v>
      </c>
      <c r="J33" s="126" t="s">
        <v>66</v>
      </c>
      <c r="K33" s="125"/>
      <c r="L33" s="126" t="s">
        <v>57</v>
      </c>
      <c r="M33" s="127"/>
      <c r="N33" s="122" t="s">
        <v>58</v>
      </c>
      <c r="O33" s="399" t="s">
        <v>2</v>
      </c>
      <c r="P33" s="400"/>
      <c r="Q33" s="400"/>
      <c r="R33" s="400"/>
      <c r="S33" s="400"/>
      <c r="T33" s="400"/>
      <c r="U33" s="386" t="s">
        <v>2</v>
      </c>
      <c r="V33" s="387"/>
      <c r="W33" s="396"/>
      <c r="X33" s="397"/>
      <c r="Y33" s="397"/>
      <c r="Z33" s="398"/>
    </row>
    <row r="34" spans="1:27" ht="18.600000000000001" customHeight="1" x14ac:dyDescent="0.45">
      <c r="A34" s="440">
        <f>使用許可申請書!T13</f>
        <v>0</v>
      </c>
      <c r="B34" s="441"/>
      <c r="C34" s="514"/>
      <c r="D34" s="515"/>
      <c r="E34" s="516"/>
      <c r="F34" s="50"/>
      <c r="G34" s="51" t="s">
        <v>57</v>
      </c>
      <c r="H34" s="52"/>
      <c r="I34" s="51" t="s">
        <v>58</v>
      </c>
      <c r="J34" s="51" t="s">
        <v>66</v>
      </c>
      <c r="K34" s="50"/>
      <c r="L34" s="51" t="s">
        <v>57</v>
      </c>
      <c r="M34" s="52"/>
      <c r="N34" s="53" t="s">
        <v>58</v>
      </c>
      <c r="O34" s="399" t="s">
        <v>2</v>
      </c>
      <c r="P34" s="400"/>
      <c r="Q34" s="400"/>
      <c r="R34" s="400"/>
      <c r="S34" s="400"/>
      <c r="T34" s="400"/>
      <c r="U34" s="386" t="s">
        <v>2</v>
      </c>
      <c r="V34" s="387"/>
      <c r="W34" s="396"/>
      <c r="X34" s="397"/>
      <c r="Y34" s="397"/>
      <c r="Z34" s="398"/>
    </row>
    <row r="35" spans="1:27" ht="18.600000000000001" customHeight="1" x14ac:dyDescent="0.45">
      <c r="A35" s="440" t="s">
        <v>270</v>
      </c>
      <c r="B35" s="441"/>
      <c r="C35" s="501" t="s">
        <v>69</v>
      </c>
      <c r="D35" s="502"/>
      <c r="E35" s="503"/>
      <c r="F35" s="45">
        <v>12</v>
      </c>
      <c r="G35" s="46" t="s">
        <v>57</v>
      </c>
      <c r="H35" s="47" t="s">
        <v>214</v>
      </c>
      <c r="I35" s="46" t="s">
        <v>58</v>
      </c>
      <c r="J35" s="46" t="s">
        <v>66</v>
      </c>
      <c r="K35" s="45">
        <v>13</v>
      </c>
      <c r="L35" s="46" t="s">
        <v>57</v>
      </c>
      <c r="M35" s="47" t="s">
        <v>214</v>
      </c>
      <c r="N35" s="48" t="s">
        <v>58</v>
      </c>
      <c r="O35" s="399" t="s">
        <v>2</v>
      </c>
      <c r="P35" s="400"/>
      <c r="Q35" s="400"/>
      <c r="R35" s="400"/>
      <c r="S35" s="400"/>
      <c r="T35" s="401"/>
      <c r="U35" s="401"/>
      <c r="V35" s="49" t="s">
        <v>70</v>
      </c>
      <c r="W35" s="396"/>
      <c r="X35" s="397"/>
      <c r="Y35" s="397"/>
      <c r="Z35" s="398"/>
    </row>
    <row r="36" spans="1:27" ht="18.600000000000001" customHeight="1" x14ac:dyDescent="0.45">
      <c r="A36" s="440">
        <f>使用許可申請書!T13</f>
        <v>0</v>
      </c>
      <c r="B36" s="441"/>
      <c r="C36" s="511" t="s">
        <v>71</v>
      </c>
      <c r="D36" s="512"/>
      <c r="E36" s="513"/>
      <c r="F36" s="125"/>
      <c r="G36" s="126" t="s">
        <v>57</v>
      </c>
      <c r="H36" s="127"/>
      <c r="I36" s="126" t="s">
        <v>58</v>
      </c>
      <c r="J36" s="126" t="s">
        <v>66</v>
      </c>
      <c r="K36" s="125"/>
      <c r="L36" s="126" t="s">
        <v>57</v>
      </c>
      <c r="M36" s="127"/>
      <c r="N36" s="122" t="s">
        <v>58</v>
      </c>
      <c r="O36" s="399" t="s">
        <v>2</v>
      </c>
      <c r="P36" s="400"/>
      <c r="Q36" s="400"/>
      <c r="R36" s="400"/>
      <c r="S36" s="400"/>
      <c r="T36" s="400"/>
      <c r="U36" s="386" t="s">
        <v>2</v>
      </c>
      <c r="V36" s="387"/>
      <c r="W36" s="396"/>
      <c r="X36" s="397"/>
      <c r="Y36" s="397"/>
      <c r="Z36" s="398"/>
    </row>
    <row r="37" spans="1:27" ht="18.600000000000001" customHeight="1" x14ac:dyDescent="0.45">
      <c r="A37" s="440"/>
      <c r="B37" s="441"/>
      <c r="C37" s="514"/>
      <c r="D37" s="515"/>
      <c r="E37" s="516"/>
      <c r="F37" s="125"/>
      <c r="G37" s="126" t="s">
        <v>57</v>
      </c>
      <c r="H37" s="127"/>
      <c r="I37" s="126" t="s">
        <v>58</v>
      </c>
      <c r="J37" s="126" t="s">
        <v>66</v>
      </c>
      <c r="K37" s="125"/>
      <c r="L37" s="126" t="s">
        <v>57</v>
      </c>
      <c r="M37" s="127"/>
      <c r="N37" s="122" t="s">
        <v>58</v>
      </c>
      <c r="O37" s="399" t="s">
        <v>2</v>
      </c>
      <c r="P37" s="400"/>
      <c r="Q37" s="400"/>
      <c r="R37" s="400"/>
      <c r="S37" s="400"/>
      <c r="T37" s="400"/>
      <c r="U37" s="386" t="s">
        <v>2</v>
      </c>
      <c r="V37" s="387"/>
      <c r="W37" s="396"/>
      <c r="X37" s="397"/>
      <c r="Y37" s="397"/>
      <c r="Z37" s="398"/>
    </row>
    <row r="38" spans="1:27" ht="18.600000000000001" customHeight="1" x14ac:dyDescent="0.45">
      <c r="A38" s="524"/>
      <c r="B38" s="525"/>
      <c r="C38" s="520" t="s">
        <v>78</v>
      </c>
      <c r="D38" s="521"/>
      <c r="E38" s="521"/>
      <c r="F38" s="521"/>
      <c r="G38" s="521"/>
      <c r="H38" s="521"/>
      <c r="I38" s="521"/>
      <c r="J38" s="58" t="s">
        <v>66</v>
      </c>
      <c r="K38" s="59"/>
      <c r="L38" s="58" t="s">
        <v>57</v>
      </c>
      <c r="M38" s="60"/>
      <c r="N38" s="61" t="s">
        <v>58</v>
      </c>
      <c r="O38" s="485" t="s">
        <v>217</v>
      </c>
      <c r="P38" s="486"/>
      <c r="Q38" s="486"/>
      <c r="R38" s="486"/>
      <c r="S38" s="486"/>
      <c r="T38" s="486"/>
      <c r="U38" s="487" t="s">
        <v>2</v>
      </c>
      <c r="V38" s="488"/>
      <c r="W38" s="492"/>
      <c r="X38" s="493"/>
      <c r="Y38" s="493"/>
      <c r="Z38" s="494"/>
    </row>
    <row r="39" spans="1:27" ht="18.600000000000001" customHeight="1" x14ac:dyDescent="0.2">
      <c r="A39" s="37"/>
      <c r="B39" s="62"/>
      <c r="C39" s="63"/>
      <c r="D39" s="63"/>
      <c r="E39" s="39"/>
      <c r="F39" s="36"/>
      <c r="G39" s="36"/>
      <c r="H39" s="36"/>
      <c r="I39" s="36"/>
      <c r="J39" s="36"/>
      <c r="K39" s="36"/>
      <c r="L39" s="36"/>
      <c r="M39" s="36"/>
      <c r="N39" s="39"/>
      <c r="O39" s="36"/>
      <c r="P39" s="36"/>
      <c r="Y39" s="39"/>
    </row>
    <row r="40" spans="1:27" ht="16.8" customHeight="1" x14ac:dyDescent="0.45">
      <c r="A40" s="565" t="s">
        <v>79</v>
      </c>
      <c r="B40" s="565"/>
      <c r="C40" s="565"/>
      <c r="D40" s="565"/>
      <c r="E40" s="565"/>
      <c r="F40" s="565"/>
      <c r="G40" s="565"/>
      <c r="H40" s="565"/>
      <c r="I40" s="565"/>
      <c r="J40" s="565"/>
      <c r="K40" s="565"/>
      <c r="L40" s="565"/>
      <c r="M40" s="565"/>
      <c r="N40" s="565"/>
      <c r="O40" s="565"/>
      <c r="P40" s="565"/>
      <c r="Q40" s="565"/>
      <c r="R40" s="565"/>
      <c r="S40" s="565"/>
      <c r="T40" s="565"/>
      <c r="U40" s="565"/>
      <c r="V40" s="565"/>
      <c r="W40" s="565"/>
      <c r="X40" s="565"/>
      <c r="Y40" s="565"/>
      <c r="Z40" s="565"/>
      <c r="AA40" s="565"/>
    </row>
    <row r="41" spans="1:27" ht="25.8" customHeight="1" x14ac:dyDescent="0.45">
      <c r="A41" s="566" t="s">
        <v>183</v>
      </c>
      <c r="B41" s="567"/>
      <c r="C41" s="567"/>
      <c r="D41" s="567"/>
      <c r="E41" s="567"/>
      <c r="F41" s="567"/>
      <c r="G41" s="567"/>
      <c r="H41" s="568"/>
      <c r="I41" s="569"/>
      <c r="J41" s="394" t="s">
        <v>80</v>
      </c>
      <c r="K41" s="394"/>
      <c r="L41" s="217"/>
      <c r="M41" s="218"/>
      <c r="N41" s="483" t="s">
        <v>271</v>
      </c>
      <c r="O41" s="483"/>
      <c r="P41" s="483"/>
      <c r="Q41" s="483"/>
      <c r="R41" s="483"/>
      <c r="S41" s="483"/>
      <c r="T41" s="483"/>
      <c r="U41" s="483"/>
      <c r="V41" s="483"/>
      <c r="W41" s="483"/>
      <c r="X41" s="483"/>
      <c r="Y41" s="483"/>
      <c r="Z41" s="483"/>
      <c r="AA41" s="484"/>
    </row>
    <row r="42" spans="1:27" ht="25.8" customHeight="1" x14ac:dyDescent="0.45">
      <c r="A42" s="472" t="s">
        <v>202</v>
      </c>
      <c r="B42" s="473"/>
      <c r="C42" s="473"/>
      <c r="D42" s="473"/>
      <c r="E42" s="473"/>
      <c r="F42" s="473"/>
      <c r="G42" s="474"/>
      <c r="H42" s="468" t="s">
        <v>196</v>
      </c>
      <c r="I42" s="469"/>
      <c r="J42" s="469"/>
      <c r="K42" s="469"/>
      <c r="L42" s="469"/>
      <c r="M42" s="470"/>
      <c r="N42" s="470"/>
      <c r="O42" s="471" t="s">
        <v>80</v>
      </c>
      <c r="P42" s="471"/>
      <c r="Q42" s="169"/>
      <c r="R42" s="563" t="s">
        <v>197</v>
      </c>
      <c r="S42" s="563"/>
      <c r="T42" s="563"/>
      <c r="U42" s="563"/>
      <c r="V42" s="563"/>
      <c r="W42" s="563"/>
      <c r="X42" s="563"/>
      <c r="Y42" s="563"/>
      <c r="Z42" s="563"/>
      <c r="AA42" s="564"/>
    </row>
    <row r="43" spans="1:27" ht="25.8" customHeight="1" x14ac:dyDescent="0.45">
      <c r="A43" s="475"/>
      <c r="B43" s="476"/>
      <c r="C43" s="476"/>
      <c r="D43" s="476"/>
      <c r="E43" s="476"/>
      <c r="F43" s="476"/>
      <c r="G43" s="477"/>
      <c r="H43" s="388" t="s">
        <v>204</v>
      </c>
      <c r="I43" s="389"/>
      <c r="J43" s="389"/>
      <c r="K43" s="389"/>
      <c r="L43" s="389"/>
      <c r="M43" s="467"/>
      <c r="N43" s="467"/>
      <c r="O43" s="402" t="s">
        <v>205</v>
      </c>
      <c r="P43" s="402"/>
      <c r="Q43" s="142"/>
      <c r="R43" s="390" t="s">
        <v>206</v>
      </c>
      <c r="S43" s="390"/>
      <c r="T43" s="390"/>
      <c r="U43" s="390"/>
      <c r="V43" s="391" t="s">
        <v>2</v>
      </c>
      <c r="W43" s="391"/>
      <c r="X43" s="391"/>
      <c r="Y43" s="391"/>
      <c r="Z43" s="391"/>
      <c r="AA43" s="392"/>
    </row>
    <row r="44" spans="1:27" ht="25.8" customHeight="1" x14ac:dyDescent="0.45">
      <c r="A44" s="475"/>
      <c r="B44" s="476"/>
      <c r="C44" s="476"/>
      <c r="D44" s="476"/>
      <c r="E44" s="476"/>
      <c r="F44" s="476"/>
      <c r="G44" s="477"/>
      <c r="H44" s="388" t="s">
        <v>81</v>
      </c>
      <c r="I44" s="389"/>
      <c r="J44" s="389"/>
      <c r="K44" s="389"/>
      <c r="L44" s="389"/>
      <c r="M44" s="467"/>
      <c r="N44" s="467"/>
      <c r="O44" s="402" t="s">
        <v>82</v>
      </c>
      <c r="P44" s="402"/>
      <c r="Q44" s="142"/>
      <c r="R44" s="390" t="s">
        <v>187</v>
      </c>
      <c r="S44" s="390"/>
      <c r="T44" s="390"/>
      <c r="U44" s="390"/>
      <c r="V44" s="391" t="s">
        <v>2</v>
      </c>
      <c r="W44" s="391"/>
      <c r="X44" s="391"/>
      <c r="Y44" s="391"/>
      <c r="Z44" s="391"/>
      <c r="AA44" s="392"/>
    </row>
    <row r="45" spans="1:27" ht="25.8" customHeight="1" x14ac:dyDescent="0.45">
      <c r="A45" s="475"/>
      <c r="B45" s="476"/>
      <c r="C45" s="476"/>
      <c r="D45" s="476"/>
      <c r="E45" s="476"/>
      <c r="F45" s="476"/>
      <c r="G45" s="477"/>
      <c r="H45" s="495" t="s">
        <v>83</v>
      </c>
      <c r="I45" s="496"/>
      <c r="J45" s="496"/>
      <c r="K45" s="496"/>
      <c r="L45" s="496"/>
      <c r="M45" s="467"/>
      <c r="N45" s="467"/>
      <c r="O45" s="402" t="s">
        <v>82</v>
      </c>
      <c r="P45" s="402"/>
      <c r="Q45" s="142"/>
      <c r="R45" s="390" t="s">
        <v>187</v>
      </c>
      <c r="S45" s="390"/>
      <c r="T45" s="390"/>
      <c r="U45" s="390"/>
      <c r="V45" s="391" t="s">
        <v>2</v>
      </c>
      <c r="W45" s="391"/>
      <c r="X45" s="391"/>
      <c r="Y45" s="391"/>
      <c r="Z45" s="391"/>
      <c r="AA45" s="392"/>
    </row>
    <row r="46" spans="1:27" ht="25.8" customHeight="1" x14ac:dyDescent="0.45">
      <c r="A46" s="475"/>
      <c r="B46" s="476"/>
      <c r="C46" s="476"/>
      <c r="D46" s="476"/>
      <c r="E46" s="476"/>
      <c r="F46" s="476"/>
      <c r="G46" s="477"/>
      <c r="H46" s="388" t="s">
        <v>207</v>
      </c>
      <c r="I46" s="389"/>
      <c r="J46" s="389"/>
      <c r="K46" s="389"/>
      <c r="L46" s="389"/>
      <c r="M46" s="467"/>
      <c r="N46" s="467"/>
      <c r="O46" s="402" t="s">
        <v>82</v>
      </c>
      <c r="P46" s="402"/>
      <c r="Q46" s="142"/>
      <c r="R46" s="390" t="s">
        <v>206</v>
      </c>
      <c r="S46" s="390"/>
      <c r="T46" s="390"/>
      <c r="U46" s="390"/>
      <c r="V46" s="391" t="s">
        <v>2</v>
      </c>
      <c r="W46" s="391"/>
      <c r="X46" s="391"/>
      <c r="Y46" s="391"/>
      <c r="Z46" s="391"/>
      <c r="AA46" s="392"/>
    </row>
    <row r="47" spans="1:27" ht="25.8" customHeight="1" x14ac:dyDescent="0.45">
      <c r="A47" s="475"/>
      <c r="B47" s="476"/>
      <c r="C47" s="476"/>
      <c r="D47" s="476"/>
      <c r="E47" s="476"/>
      <c r="F47" s="476"/>
      <c r="G47" s="477"/>
      <c r="H47" s="388" t="s">
        <v>272</v>
      </c>
      <c r="I47" s="389"/>
      <c r="J47" s="389"/>
      <c r="K47" s="389"/>
      <c r="L47" s="389"/>
      <c r="M47" s="467"/>
      <c r="N47" s="467"/>
      <c r="O47" s="402" t="s">
        <v>82</v>
      </c>
      <c r="P47" s="402"/>
      <c r="Q47" s="142"/>
      <c r="R47" s="390" t="s">
        <v>206</v>
      </c>
      <c r="S47" s="390"/>
      <c r="T47" s="390"/>
      <c r="U47" s="390"/>
      <c r="V47" s="391" t="s">
        <v>2</v>
      </c>
      <c r="W47" s="391"/>
      <c r="X47" s="391"/>
      <c r="Y47" s="391"/>
      <c r="Z47" s="391"/>
      <c r="AA47" s="392"/>
    </row>
    <row r="48" spans="1:27" ht="25.8" customHeight="1" x14ac:dyDescent="0.45">
      <c r="A48" s="475"/>
      <c r="B48" s="476"/>
      <c r="C48" s="476"/>
      <c r="D48" s="476"/>
      <c r="E48" s="476"/>
      <c r="F48" s="476"/>
      <c r="G48" s="477"/>
      <c r="H48" s="495" t="s">
        <v>84</v>
      </c>
      <c r="I48" s="496"/>
      <c r="J48" s="496"/>
      <c r="K48" s="496"/>
      <c r="L48" s="496"/>
      <c r="M48" s="496"/>
      <c r="N48" s="496"/>
      <c r="O48" s="497" t="s">
        <v>2</v>
      </c>
      <c r="P48" s="497"/>
      <c r="Q48" s="497"/>
      <c r="R48" s="497"/>
      <c r="S48" s="497"/>
      <c r="T48" s="497"/>
      <c r="U48" s="497"/>
      <c r="V48" s="391" t="s">
        <v>2</v>
      </c>
      <c r="W48" s="391"/>
      <c r="X48" s="391"/>
      <c r="Y48" s="391"/>
      <c r="Z48" s="391"/>
      <c r="AA48" s="392"/>
    </row>
    <row r="49" spans="1:28" ht="25.8" customHeight="1" x14ac:dyDescent="0.45">
      <c r="A49" s="478"/>
      <c r="B49" s="479"/>
      <c r="C49" s="479"/>
      <c r="D49" s="479"/>
      <c r="E49" s="479"/>
      <c r="F49" s="479"/>
      <c r="G49" s="480"/>
      <c r="H49" s="557" t="s">
        <v>188</v>
      </c>
      <c r="I49" s="558"/>
      <c r="J49" s="558"/>
      <c r="K49" s="558"/>
      <c r="L49" s="558"/>
      <c r="M49" s="558"/>
      <c r="N49" s="558"/>
      <c r="O49" s="559" t="s">
        <v>2</v>
      </c>
      <c r="P49" s="559"/>
      <c r="Q49" s="559"/>
      <c r="R49" s="559"/>
      <c r="S49" s="559"/>
      <c r="T49" s="559"/>
      <c r="U49" s="559"/>
      <c r="V49" s="560" t="s">
        <v>2</v>
      </c>
      <c r="W49" s="561"/>
      <c r="X49" s="561"/>
      <c r="Y49" s="561"/>
      <c r="Z49" s="561"/>
      <c r="AA49" s="562"/>
      <c r="AB49" s="143"/>
    </row>
    <row r="50" spans="1:28" ht="33" customHeight="1" x14ac:dyDescent="0.45">
      <c r="A50" s="219" t="s">
        <v>85</v>
      </c>
      <c r="B50" s="547" t="s">
        <v>86</v>
      </c>
      <c r="C50" s="547"/>
      <c r="D50" s="547"/>
      <c r="E50" s="547"/>
      <c r="F50" s="547"/>
      <c r="G50" s="547"/>
      <c r="H50" s="548" t="s">
        <v>2</v>
      </c>
      <c r="I50" s="549"/>
      <c r="J50" s="549"/>
      <c r="K50" s="549"/>
      <c r="L50" s="549"/>
      <c r="M50" s="549"/>
      <c r="N50" s="549"/>
      <c r="O50" s="549"/>
      <c r="P50" s="549"/>
      <c r="Q50" s="549"/>
      <c r="R50" s="556"/>
      <c r="S50" s="548" t="s">
        <v>2</v>
      </c>
      <c r="T50" s="549"/>
      <c r="U50" s="549"/>
      <c r="V50" s="549"/>
      <c r="W50" s="549"/>
      <c r="X50" s="549"/>
      <c r="Y50" s="549"/>
      <c r="Z50" s="549"/>
      <c r="AA50" s="550"/>
    </row>
    <row r="51" spans="1:28" ht="25.8" customHeight="1" x14ac:dyDescent="0.45">
      <c r="A51" s="472" t="s">
        <v>218</v>
      </c>
      <c r="B51" s="473"/>
      <c r="C51" s="473"/>
      <c r="D51" s="473"/>
      <c r="E51" s="473"/>
      <c r="F51" s="473"/>
      <c r="G51" s="473"/>
      <c r="H51" s="554"/>
      <c r="I51" s="555"/>
      <c r="J51" s="555"/>
      <c r="K51" s="555"/>
      <c r="L51" s="555"/>
      <c r="M51" s="555"/>
      <c r="N51" s="542" t="s">
        <v>87</v>
      </c>
      <c r="O51" s="542"/>
      <c r="P51" s="192"/>
      <c r="Q51" s="123" t="s">
        <v>88</v>
      </c>
      <c r="R51" s="554"/>
      <c r="S51" s="555"/>
      <c r="T51" s="555"/>
      <c r="U51" s="555"/>
      <c r="V51" s="555"/>
      <c r="W51" s="555"/>
      <c r="X51" s="542" t="s">
        <v>87</v>
      </c>
      <c r="Y51" s="542"/>
      <c r="Z51" s="192"/>
      <c r="AA51" s="44" t="s">
        <v>88</v>
      </c>
    </row>
    <row r="52" spans="1:28" ht="25.8" customHeight="1" x14ac:dyDescent="0.45">
      <c r="A52" s="478"/>
      <c r="B52" s="479"/>
      <c r="C52" s="479"/>
      <c r="D52" s="479"/>
      <c r="E52" s="479"/>
      <c r="F52" s="479"/>
      <c r="G52" s="479"/>
      <c r="H52" s="552"/>
      <c r="I52" s="553"/>
      <c r="J52" s="553"/>
      <c r="K52" s="553"/>
      <c r="L52" s="553"/>
      <c r="M52" s="553"/>
      <c r="N52" s="521" t="s">
        <v>87</v>
      </c>
      <c r="O52" s="521"/>
      <c r="P52" s="193"/>
      <c r="Q52" s="167" t="s">
        <v>88</v>
      </c>
      <c r="R52" s="552"/>
      <c r="S52" s="553"/>
      <c r="T52" s="553"/>
      <c r="U52" s="553"/>
      <c r="V52" s="553"/>
      <c r="W52" s="553"/>
      <c r="X52" s="521" t="s">
        <v>87</v>
      </c>
      <c r="Y52" s="521"/>
      <c r="Z52" s="193"/>
      <c r="AA52" s="168" t="s">
        <v>88</v>
      </c>
    </row>
    <row r="53" spans="1:28" ht="18" customHeight="1" x14ac:dyDescent="0.45">
      <c r="A53" s="551" t="s">
        <v>89</v>
      </c>
      <c r="B53" s="551"/>
      <c r="C53" s="551"/>
      <c r="D53" s="551"/>
      <c r="E53" s="551"/>
      <c r="F53" s="551"/>
      <c r="G53" s="551"/>
      <c r="H53" s="551"/>
      <c r="I53" s="551"/>
      <c r="J53" s="551"/>
      <c r="K53" s="551"/>
      <c r="L53" s="551"/>
      <c r="M53" s="551"/>
      <c r="N53" s="551"/>
      <c r="O53" s="551"/>
      <c r="P53" s="551"/>
      <c r="Q53" s="551"/>
      <c r="R53" s="551"/>
      <c r="S53" s="551"/>
      <c r="T53" s="551"/>
      <c r="U53" s="551"/>
      <c r="V53" s="551"/>
      <c r="W53" s="551"/>
      <c r="X53" s="551"/>
      <c r="Y53" s="551"/>
      <c r="Z53" s="551"/>
    </row>
    <row r="54" spans="1:28" customFormat="1" ht="18" customHeight="1" x14ac:dyDescent="0.45"/>
    <row r="55" spans="1:28" customFormat="1" ht="21" customHeight="1" x14ac:dyDescent="0.45"/>
    <row r="56" spans="1:28" customFormat="1" ht="21" customHeight="1" x14ac:dyDescent="0.45"/>
    <row r="57" spans="1:28" customFormat="1" ht="21" customHeight="1" x14ac:dyDescent="0.45"/>
    <row r="58" spans="1:28" customFormat="1" ht="21" customHeight="1" x14ac:dyDescent="0.45"/>
    <row r="59" spans="1:28" customFormat="1" ht="21" customHeight="1" x14ac:dyDescent="0.45"/>
    <row r="62" spans="1:28" ht="16.8" customHeight="1" x14ac:dyDescent="0.45">
      <c r="E62" s="64"/>
    </row>
    <row r="63" spans="1:28" ht="16.8" customHeight="1" x14ac:dyDescent="0.45"/>
    <row r="64" spans="1:28" ht="16.8" customHeight="1" x14ac:dyDescent="0.45"/>
  </sheetData>
  <mergeCells count="173">
    <mergeCell ref="O46:P46"/>
    <mergeCell ref="R46:U46"/>
    <mergeCell ref="V46:AA46"/>
    <mergeCell ref="V47:AA47"/>
    <mergeCell ref="R44:U44"/>
    <mergeCell ref="V44:AA44"/>
    <mergeCell ref="H43:L43"/>
    <mergeCell ref="B50:G50"/>
    <mergeCell ref="S50:AA50"/>
    <mergeCell ref="A51:G52"/>
    <mergeCell ref="A53:Z53"/>
    <mergeCell ref="H52:M52"/>
    <mergeCell ref="N52:O52"/>
    <mergeCell ref="R52:W52"/>
    <mergeCell ref="X52:Y52"/>
    <mergeCell ref="X51:Y51"/>
    <mergeCell ref="H51:M51"/>
    <mergeCell ref="N51:O51"/>
    <mergeCell ref="R51:W51"/>
    <mergeCell ref="H50:R50"/>
    <mergeCell ref="K6:P6"/>
    <mergeCell ref="Q6:Q7"/>
    <mergeCell ref="R6:T6"/>
    <mergeCell ref="U6:Z6"/>
    <mergeCell ref="R7:T7"/>
    <mergeCell ref="U7:V7"/>
    <mergeCell ref="X7:Y7"/>
    <mergeCell ref="C17:E17"/>
    <mergeCell ref="A10:B10"/>
    <mergeCell ref="C10:N10"/>
    <mergeCell ref="C11:I11"/>
    <mergeCell ref="O17:S17"/>
    <mergeCell ref="T17:U17"/>
    <mergeCell ref="A11:B11"/>
    <mergeCell ref="A12:B12"/>
    <mergeCell ref="A13:B13"/>
    <mergeCell ref="A14:B14"/>
    <mergeCell ref="A15:B15"/>
    <mergeCell ref="C15:E16"/>
    <mergeCell ref="C12:E13"/>
    <mergeCell ref="C14:E14"/>
    <mergeCell ref="U11:V11"/>
    <mergeCell ref="O12:T12"/>
    <mergeCell ref="U12:V12"/>
    <mergeCell ref="C20:E20"/>
    <mergeCell ref="C27:E27"/>
    <mergeCell ref="C28:E29"/>
    <mergeCell ref="A33:B33"/>
    <mergeCell ref="A34:B34"/>
    <mergeCell ref="A19:B20"/>
    <mergeCell ref="C25:E26"/>
    <mergeCell ref="A35:B35"/>
    <mergeCell ref="J41:K41"/>
    <mergeCell ref="C36:E37"/>
    <mergeCell ref="C31:E31"/>
    <mergeCell ref="C38:I38"/>
    <mergeCell ref="A32:B32"/>
    <mergeCell ref="C32:I32"/>
    <mergeCell ref="C33:E34"/>
    <mergeCell ref="A31:B31"/>
    <mergeCell ref="A36:B38"/>
    <mergeCell ref="C30:E30"/>
    <mergeCell ref="C35:E35"/>
    <mergeCell ref="C22:E23"/>
    <mergeCell ref="C21:E21"/>
    <mergeCell ref="C24:E24"/>
    <mergeCell ref="A40:AA40"/>
    <mergeCell ref="A41:G41"/>
    <mergeCell ref="A42:G49"/>
    <mergeCell ref="O36:T36"/>
    <mergeCell ref="A23:B23"/>
    <mergeCell ref="A24:B24"/>
    <mergeCell ref="A25:B25"/>
    <mergeCell ref="A26:B27"/>
    <mergeCell ref="N41:AA41"/>
    <mergeCell ref="O37:T37"/>
    <mergeCell ref="U37:V37"/>
    <mergeCell ref="O38:T38"/>
    <mergeCell ref="U38:V38"/>
    <mergeCell ref="W31:Z38"/>
    <mergeCell ref="V48:AA48"/>
    <mergeCell ref="H48:N48"/>
    <mergeCell ref="O48:U48"/>
    <mergeCell ref="H47:L47"/>
    <mergeCell ref="M47:N47"/>
    <mergeCell ref="O28:T28"/>
    <mergeCell ref="R47:U47"/>
    <mergeCell ref="H49:N49"/>
    <mergeCell ref="O49:U49"/>
    <mergeCell ref="V49:AA49"/>
    <mergeCell ref="R42:AA42"/>
    <mergeCell ref="H41:I41"/>
    <mergeCell ref="O13:T13"/>
    <mergeCell ref="U13:V13"/>
    <mergeCell ref="O14:S14"/>
    <mergeCell ref="T14:U14"/>
    <mergeCell ref="O15:T15"/>
    <mergeCell ref="U15:V15"/>
    <mergeCell ref="O16:T16"/>
    <mergeCell ref="U16:V16"/>
    <mergeCell ref="O11:T11"/>
    <mergeCell ref="O18:T18"/>
    <mergeCell ref="U18:V18"/>
    <mergeCell ref="O31:S31"/>
    <mergeCell ref="T31:U31"/>
    <mergeCell ref="O32:V32"/>
    <mergeCell ref="O33:T33"/>
    <mergeCell ref="U33:V33"/>
    <mergeCell ref="O34:T34"/>
    <mergeCell ref="U34:V34"/>
    <mergeCell ref="O23:T23"/>
    <mergeCell ref="U23:V23"/>
    <mergeCell ref="O24:S24"/>
    <mergeCell ref="O21:S21"/>
    <mergeCell ref="T21:U21"/>
    <mergeCell ref="O22:T22"/>
    <mergeCell ref="O29:T29"/>
    <mergeCell ref="U29:V29"/>
    <mergeCell ref="T24:U24"/>
    <mergeCell ref="O25:T25"/>
    <mergeCell ref="U25:V25"/>
    <mergeCell ref="O26:T26"/>
    <mergeCell ref="U26:V26"/>
    <mergeCell ref="O27:S27"/>
    <mergeCell ref="T27:U27"/>
    <mergeCell ref="A1:H1"/>
    <mergeCell ref="A6:F6"/>
    <mergeCell ref="A7:F7"/>
    <mergeCell ref="H7:J7"/>
    <mergeCell ref="K7:L7"/>
    <mergeCell ref="N7:O7"/>
    <mergeCell ref="G6:G7"/>
    <mergeCell ref="H6:J6"/>
    <mergeCell ref="U22:V22"/>
    <mergeCell ref="O10:V10"/>
    <mergeCell ref="O19:T19"/>
    <mergeCell ref="U19:V19"/>
    <mergeCell ref="O20:V20"/>
    <mergeCell ref="C18:E19"/>
    <mergeCell ref="A21:B21"/>
    <mergeCell ref="A22:B22"/>
    <mergeCell ref="A9:Z9"/>
    <mergeCell ref="W10:Z10"/>
    <mergeCell ref="W11:Z19"/>
    <mergeCell ref="A16:B18"/>
    <mergeCell ref="I1:Y1"/>
    <mergeCell ref="A3:C4"/>
    <mergeCell ref="E3:P4"/>
    <mergeCell ref="T3:Z4"/>
    <mergeCell ref="U28:V28"/>
    <mergeCell ref="H44:L44"/>
    <mergeCell ref="R43:U43"/>
    <mergeCell ref="V43:AA43"/>
    <mergeCell ref="W21:Z29"/>
    <mergeCell ref="U36:V36"/>
    <mergeCell ref="O35:S35"/>
    <mergeCell ref="T35:U35"/>
    <mergeCell ref="O47:P47"/>
    <mergeCell ref="M43:N43"/>
    <mergeCell ref="O43:P43"/>
    <mergeCell ref="H42:L42"/>
    <mergeCell ref="M42:N42"/>
    <mergeCell ref="O42:P42"/>
    <mergeCell ref="O30:V30"/>
    <mergeCell ref="M44:N44"/>
    <mergeCell ref="O44:P44"/>
    <mergeCell ref="H45:L45"/>
    <mergeCell ref="M45:N45"/>
    <mergeCell ref="O45:P45"/>
    <mergeCell ref="R45:U45"/>
    <mergeCell ref="V45:AA45"/>
    <mergeCell ref="H46:L46"/>
    <mergeCell ref="M46:N46"/>
  </mergeCells>
  <phoneticPr fontId="2"/>
  <conditionalFormatting sqref="A26">
    <cfRule type="containsBlanks" dxfId="120" priority="317">
      <formula>LEN(TRIM(A26))=0</formula>
    </cfRule>
  </conditionalFormatting>
  <conditionalFormatting sqref="A50">
    <cfRule type="expression" dxfId="119" priority="26">
      <formula>A50="　"</formula>
    </cfRule>
  </conditionalFormatting>
  <conditionalFormatting sqref="A22:B22 A24:B24">
    <cfRule type="containsBlanks" dxfId="118" priority="316">
      <formula>LEN(TRIM(A22))=0</formula>
    </cfRule>
  </conditionalFormatting>
  <conditionalFormatting sqref="F12:F31">
    <cfRule type="containsBlanks" dxfId="117" priority="36">
      <formula>LEN(TRIM(F12))=0</formula>
    </cfRule>
    <cfRule type="expression" priority="37">
      <formula>F12&lt;&gt;"　"</formula>
    </cfRule>
  </conditionalFormatting>
  <conditionalFormatting sqref="F33:F37">
    <cfRule type="containsBlanks" dxfId="116" priority="318">
      <formula>LEN(TRIM(F33))=0</formula>
    </cfRule>
    <cfRule type="expression" priority="75">
      <formula>F33&lt;&gt;"　"</formula>
    </cfRule>
  </conditionalFormatting>
  <conditionalFormatting sqref="G6:Z7">
    <cfRule type="expression" dxfId="115" priority="89">
      <formula>$A$7="青少年の家バス利用"</formula>
    </cfRule>
  </conditionalFormatting>
  <conditionalFormatting sqref="H12:H31">
    <cfRule type="expression" priority="35">
      <formula>H12&lt;&gt;"　"</formula>
    </cfRule>
    <cfRule type="containsBlanks" dxfId="114" priority="34">
      <formula>LEN(TRIM(H12))=0</formula>
    </cfRule>
  </conditionalFormatting>
  <conditionalFormatting sqref="H33:H37">
    <cfRule type="expression" priority="73">
      <formula>H33&lt;&gt;"　"</formula>
    </cfRule>
    <cfRule type="containsBlanks" dxfId="113" priority="72">
      <formula>LEN(TRIM(H33))=0</formula>
    </cfRule>
  </conditionalFormatting>
  <conditionalFormatting sqref="H41">
    <cfRule type="containsBlanks" dxfId="112" priority="25">
      <formula>LEN(TRIM(H41))=0</formula>
    </cfRule>
  </conditionalFormatting>
  <conditionalFormatting sqref="H50">
    <cfRule type="containsBlanks" dxfId="111" priority="11">
      <formula>LEN(TRIM(H50))=0</formula>
    </cfRule>
  </conditionalFormatting>
  <conditionalFormatting sqref="H51:M52">
    <cfRule type="containsBlanks" dxfId="110" priority="9">
      <formula>LEN(TRIM(H51))=0</formula>
    </cfRule>
  </conditionalFormatting>
  <conditionalFormatting sqref="J41">
    <cfRule type="expression" dxfId="109" priority="27">
      <formula>H41="購入しない"</formula>
    </cfRule>
  </conditionalFormatting>
  <conditionalFormatting sqref="K11:K38">
    <cfRule type="containsBlanks" dxfId="108" priority="32">
      <formula>LEN(TRIM(K11))=0</formula>
    </cfRule>
    <cfRule type="expression" priority="33">
      <formula>K11&lt;&gt;"　"</formula>
    </cfRule>
  </conditionalFormatting>
  <conditionalFormatting sqref="M11:M38">
    <cfRule type="expression" priority="31">
      <formula>M11&lt;&gt;"　"</formula>
    </cfRule>
    <cfRule type="containsBlanks" dxfId="107" priority="30">
      <formula>LEN(TRIM(M11))=0</formula>
    </cfRule>
  </conditionalFormatting>
  <conditionalFormatting sqref="M41:M47">
    <cfRule type="expression" dxfId="106" priority="28">
      <formula>M41="　"</formula>
    </cfRule>
  </conditionalFormatting>
  <conditionalFormatting sqref="M42:M47">
    <cfRule type="containsBlanks" dxfId="105" priority="21">
      <formula>LEN(TRIM(M42))=0</formula>
    </cfRule>
  </conditionalFormatting>
  <conditionalFormatting sqref="N41:AA41">
    <cfRule type="expression" dxfId="104" priority="20">
      <formula>H41=""</formula>
    </cfRule>
  </conditionalFormatting>
  <conditionalFormatting sqref="O42">
    <cfRule type="expression" dxfId="103" priority="22">
      <formula>M42="購入しない"</formula>
    </cfRule>
  </conditionalFormatting>
  <conditionalFormatting sqref="O48:O49">
    <cfRule type="expression" dxfId="102" priority="14">
      <formula>O48="　"</formula>
    </cfRule>
  </conditionalFormatting>
  <conditionalFormatting sqref="P51:P52">
    <cfRule type="containsBlanks" dxfId="101" priority="6">
      <formula>LEN(TRIM(P51))=0</formula>
    </cfRule>
  </conditionalFormatting>
  <conditionalFormatting sqref="Q51:Q52">
    <cfRule type="expression" dxfId="100" priority="7">
      <formula>Q51=""</formula>
    </cfRule>
    <cfRule type="expression" dxfId="99" priority="8">
      <formula>Q51=""</formula>
    </cfRule>
  </conditionalFormatting>
  <conditionalFormatting sqref="R51:W52">
    <cfRule type="containsBlanks" dxfId="98" priority="2">
      <formula>LEN(TRIM(R51))=0</formula>
    </cfRule>
  </conditionalFormatting>
  <conditionalFormatting sqref="R42:AA42">
    <cfRule type="expression" dxfId="97" priority="19">
      <formula>M42=""</formula>
    </cfRule>
  </conditionalFormatting>
  <conditionalFormatting sqref="S50">
    <cfRule type="containsBlanks" dxfId="96" priority="1">
      <formula>LEN(TRIM(S50))=0</formula>
    </cfRule>
  </conditionalFormatting>
  <conditionalFormatting sqref="T14:U14">
    <cfRule type="containsBlanks" dxfId="95" priority="88">
      <formula>LEN(TRIM(T14))=0</formula>
    </cfRule>
  </conditionalFormatting>
  <conditionalFormatting sqref="T17:U17">
    <cfRule type="containsBlanks" dxfId="94" priority="87">
      <formula>LEN(TRIM(T17))=0</formula>
    </cfRule>
  </conditionalFormatting>
  <conditionalFormatting sqref="T21:U21">
    <cfRule type="containsBlanks" dxfId="93" priority="93">
      <formula>LEN(TRIM(T21))=0</formula>
    </cfRule>
  </conditionalFormatting>
  <conditionalFormatting sqref="T24:U24">
    <cfRule type="containsBlanks" dxfId="92" priority="40">
      <formula>LEN(TRIM(T24))=0</formula>
    </cfRule>
  </conditionalFormatting>
  <conditionalFormatting sqref="T27:U27">
    <cfRule type="containsBlanks" dxfId="91" priority="39">
      <formula>LEN(TRIM(T27))=0</formula>
    </cfRule>
  </conditionalFormatting>
  <conditionalFormatting sqref="T31:U31">
    <cfRule type="containsBlanks" dxfId="90" priority="71">
      <formula>LEN(TRIM(T31))=0</formula>
    </cfRule>
  </conditionalFormatting>
  <conditionalFormatting sqref="T35:U35">
    <cfRule type="containsBlanks" dxfId="89" priority="47">
      <formula>LEN(TRIM(T35))=0</formula>
    </cfRule>
  </conditionalFormatting>
  <conditionalFormatting sqref="U11">
    <cfRule type="containsBlanks" dxfId="88" priority="86">
      <formula>LEN(TRIM(U11))=0</formula>
    </cfRule>
  </conditionalFormatting>
  <conditionalFormatting sqref="U38">
    <cfRule type="containsBlanks" dxfId="87" priority="51">
      <formula>LEN(TRIM(U38))=0</formula>
    </cfRule>
  </conditionalFormatting>
  <conditionalFormatting sqref="U12:V13 U15:V16 U18:V19">
    <cfRule type="containsBlanks" dxfId="86" priority="85">
      <formula>LEN(TRIM(U12))=0</formula>
    </cfRule>
  </conditionalFormatting>
  <conditionalFormatting sqref="U22:V23 U25:V26 U28:V29">
    <cfRule type="containsBlanks" dxfId="85" priority="38">
      <formula>LEN(TRIM(U22))=0</formula>
    </cfRule>
  </conditionalFormatting>
  <conditionalFormatting sqref="U33:V34 U36:V37">
    <cfRule type="containsBlanks" dxfId="84" priority="319">
      <formula>LEN(TRIM(U33))=0</formula>
    </cfRule>
  </conditionalFormatting>
  <conditionalFormatting sqref="V43:V49">
    <cfRule type="expression" dxfId="83" priority="13">
      <formula>V43="　"</formula>
    </cfRule>
  </conditionalFormatting>
  <conditionalFormatting sqref="Z51:Z52">
    <cfRule type="containsBlanks" dxfId="82" priority="3">
      <formula>LEN(TRIM(Z51))=0</formula>
    </cfRule>
  </conditionalFormatting>
  <conditionalFormatting sqref="AA51:AA52">
    <cfRule type="expression" dxfId="81" priority="4">
      <formula>AA51=""</formula>
    </cfRule>
    <cfRule type="expression" dxfId="80" priority="5">
      <formula>AA51=""</formula>
    </cfRule>
  </conditionalFormatting>
  <dataValidations count="14">
    <dataValidation type="list" allowBlank="1" showInputMessage="1" showErrorMessage="1" sqref="A26" xr:uid="{EF398BF5-2D92-43BD-B744-219C86D97AA5}">
      <formula1>"　,(月),(火),(水),(木),(金),(土),(日)"</formula1>
    </dataValidation>
    <dataValidation imeMode="on" allowBlank="1" showInputMessage="1" showErrorMessage="1" sqref="T3" xr:uid="{AA023F8F-4099-459D-AB52-42AF7F38DFF4}"/>
    <dataValidation type="list" allowBlank="1" showInputMessage="1" showErrorMessage="1" sqref="O21:S21 O31:S31 O17:S17 O27:S27" xr:uid="{E4A986BA-6638-436E-9F4D-3CA69F268B9A}">
      <formula1>"　,食堂を利用,野外炊事"</formula1>
    </dataValidation>
    <dataValidation type="list" allowBlank="1" showInputMessage="1" showErrorMessage="1" sqref="U12:V13 U33:V34 U36:V37 U15:V16 U18:V19 U22:V23 U25:V26 U28:V29" xr:uid="{153B590D-8AB9-499F-B5E9-4F852AB6EF46}">
      <formula1>"　,(自主),(依頼)"</formula1>
    </dataValidation>
    <dataValidation imeMode="off" allowBlank="1" showInputMessage="1" showErrorMessage="1" sqref="H41 M42:M46" xr:uid="{CD214D6C-A036-433E-BDA0-B53BF4541016}"/>
    <dataValidation type="list" allowBlank="1" showInputMessage="1" showErrorMessage="1" sqref="O49:V49" xr:uid="{0039C276-B636-4481-9C55-8FB282EA14B2}">
      <formula1>"　,キャンドルのつどい,自主活動,ニュースポーツ"</formula1>
    </dataValidation>
    <dataValidation type="list" allowBlank="1" showInputMessage="1" showErrorMessage="1" sqref="O18:T19 O28:T29" xr:uid="{99083277-2DC2-46FC-9D75-4C0DE7C146C3}">
      <formula1>"　,キャンプファイヤー,キャンドルサービス,係会議や班会議,ミーティング,体育館で活動,自主研修,その他"</formula1>
    </dataValidation>
    <dataValidation type="list" allowBlank="1" showInputMessage="1" showErrorMessage="1" sqref="U11:V11 U38:V38" xr:uid="{9DBC85BE-6EC7-40F8-A88B-2D15850F5450}">
      <formula1>"　,依頼,なし"</formula1>
    </dataValidation>
    <dataValidation type="list" allowBlank="1" showInputMessage="1" showErrorMessage="1" sqref="O12:T13 O15:T16 O33:T34 O36:T37 O22:T23 O25:T26" xr:uid="{3678B099-33FF-4F96-BB30-9D78ACAAC985}">
      <formula1>"　,野外炊事,ウォークラリー,アニマルハンティング,火起こし体験,沢登り,鯨山登山,創作活動,ニュースポーツ,体育館で活動,震災伝承プログラム,釣竿レンタル,自主研修,その他"</formula1>
    </dataValidation>
    <dataValidation type="list" allowBlank="1" showInputMessage="1" showErrorMessage="1" sqref="O14:S14 O35:S35 O24:S24" xr:uid="{630922B2-DA1F-4DCE-9C5D-FCEB3615BD32}">
      <formula1>"　,弁当持参,食堂を利用,野外炊事,"</formula1>
    </dataValidation>
    <dataValidation type="list" allowBlank="1" showInputMessage="1" showErrorMessage="1" sqref="R51:W52 H51:M52" xr:uid="{1508708E-B044-4F96-9D4B-99B7F49814D4}">
      <formula1>"　,貝殻和紙工芸,七宝焼き,マリンサンド,マリンキャンドル,万華鏡,プラバン工作,キーホルダー,フォトフレーム,クリアキャンドル,缶バッジ,森のリース,クリスマスリース(11・12月限定),お正月リース（11・12月限定）"</formula1>
    </dataValidation>
    <dataValidation imeMode="off" allowBlank="1" showInputMessage="1" showErrorMessage="1" prompt="定員6名_x000a_3艇まで_x000a_1艇1000円" sqref="M47:N47" xr:uid="{F61C3FAD-898E-478D-9622-082392C819F7}"/>
    <dataValidation type="list" allowBlank="1" showInputMessage="1" showErrorMessage="1" sqref="O48 V43:AA48" xr:uid="{24A1C5F1-106E-4C76-BD1B-A59569246B02}">
      <formula1>"　,室内オリエンテーリング,室内アニマルハンティング,ニュースポーツ,レクリエーション,創作活動,自主活動,鯨と海の科学館見学"</formula1>
    </dataValidation>
    <dataValidation type="list" allowBlank="1" showInputMessage="1" showErrorMessage="1" sqref="H50 S50" xr:uid="{D9F28D99-8563-4638-AA79-F80B0569A615}">
      <formula1>" ,室内アニマルハンティング,室内オリエンテーリング,室内ネイチャーゲーム,グラウンドゴルフ,室内グラウンドゴルフ,ディスクゴルフ,モルック,スカイクロス,スポーツ鬼ごっこ,キンボール,シャフルボード,ニチレクボール,囲碁ボール,ユニホック,ユニカール,ラダーゲッター,ドミノ,マリンチャレンジ"</formula1>
    </dataValidation>
  </dataValidations>
  <pageMargins left="0.39370078740157483" right="0.27559055118110237" top="0.47244094488188981" bottom="0.31496062992125984" header="0.51181102362204722" footer="0.51181102362204722"/>
  <pageSetup paperSize="9" scale="70" orientation="portrait" r:id="rId1"/>
  <headerFooter alignWithMargins="0"/>
  <colBreaks count="2" manualBreakCount="2">
    <brk id="19" max="52" man="1"/>
    <brk id="22" max="5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0</xdr:col>
                    <xdr:colOff>129540</xdr:colOff>
                    <xdr:row>57</xdr:row>
                    <xdr:rowOff>129540</xdr:rowOff>
                  </from>
                  <to>
                    <xdr:col>1</xdr:col>
                    <xdr:colOff>121920</xdr:colOff>
                    <xdr:row>58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0</xdr:col>
                    <xdr:colOff>129540</xdr:colOff>
                    <xdr:row>56</xdr:row>
                    <xdr:rowOff>160020</xdr:rowOff>
                  </from>
                  <to>
                    <xdr:col>1</xdr:col>
                    <xdr:colOff>121920</xdr:colOff>
                    <xdr:row>57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0</xdr:col>
                    <xdr:colOff>129540</xdr:colOff>
                    <xdr:row>55</xdr:row>
                    <xdr:rowOff>190500</xdr:rowOff>
                  </from>
                  <to>
                    <xdr:col>1</xdr:col>
                    <xdr:colOff>121920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0</xdr:col>
                    <xdr:colOff>129540</xdr:colOff>
                    <xdr:row>54</xdr:row>
                    <xdr:rowOff>220980</xdr:rowOff>
                  </from>
                  <to>
                    <xdr:col>1</xdr:col>
                    <xdr:colOff>121920</xdr:colOff>
                    <xdr:row>56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7E6C6-4252-4196-A5D7-9BBAED68F6C6}">
  <sheetPr>
    <pageSetUpPr fitToPage="1"/>
  </sheetPr>
  <dimension ref="A1:AK50"/>
  <sheetViews>
    <sheetView showGridLines="0" showZeros="0" view="pageBreakPreview" zoomScale="75" zoomScaleNormal="100" zoomScaleSheetLayoutView="75" workbookViewId="0">
      <selection sqref="A1:H1"/>
    </sheetView>
  </sheetViews>
  <sheetFormatPr defaultRowHeight="13.2" x14ac:dyDescent="0.45"/>
  <cols>
    <col min="1" max="26" width="3.8984375" style="29" customWidth="1"/>
    <col min="27" max="27" width="7.09765625" style="29" customWidth="1"/>
    <col min="28" max="16384" width="8.796875" style="29"/>
  </cols>
  <sheetData>
    <row r="1" spans="1:37" ht="21" x14ac:dyDescent="0.45">
      <c r="A1" s="403" t="s">
        <v>50</v>
      </c>
      <c r="B1" s="403"/>
      <c r="C1" s="403"/>
      <c r="D1" s="403"/>
      <c r="E1" s="403"/>
      <c r="F1" s="403"/>
      <c r="G1" s="403"/>
      <c r="H1" s="403"/>
      <c r="I1" s="442" t="s">
        <v>193</v>
      </c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442"/>
      <c r="Y1" s="442"/>
      <c r="Z1" s="442"/>
      <c r="AA1" s="28"/>
    </row>
    <row r="2" spans="1:37" ht="13.8" customHeight="1" thickBot="1" x14ac:dyDescent="0.5">
      <c r="A2" s="30"/>
      <c r="B2" s="30"/>
      <c r="C2" s="30"/>
      <c r="D2" s="30"/>
      <c r="E2" s="30"/>
      <c r="F2" s="30"/>
      <c r="G2" s="30"/>
      <c r="H2" s="30"/>
      <c r="I2" s="31"/>
      <c r="J2" s="31"/>
      <c r="K2" s="31"/>
      <c r="L2" s="31"/>
      <c r="M2" s="31"/>
      <c r="N2" s="31"/>
      <c r="O2" s="31"/>
      <c r="P2" s="31"/>
      <c r="Q2" s="31"/>
      <c r="R2" s="114"/>
      <c r="S2" s="114"/>
      <c r="T2" s="114"/>
      <c r="U2" s="114"/>
      <c r="V2" s="114"/>
      <c r="W2" s="114"/>
      <c r="X2" s="114"/>
      <c r="Y2" s="114"/>
      <c r="Z2" s="114"/>
      <c r="AA2" s="28"/>
    </row>
    <row r="3" spans="1:37" ht="20.25" customHeight="1" x14ac:dyDescent="0.45">
      <c r="A3" s="443" t="s">
        <v>51</v>
      </c>
      <c r="B3" s="444"/>
      <c r="C3" s="444"/>
      <c r="D3" s="137"/>
      <c r="E3" s="604">
        <f>使用許可申請書!$N$4</f>
        <v>0</v>
      </c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Q3" s="606"/>
      <c r="R3" s="32"/>
      <c r="S3" s="33"/>
      <c r="T3" s="34"/>
      <c r="U3" s="453">
        <f ca="1">NOW()</f>
        <v>46161.711214930554</v>
      </c>
      <c r="V3" s="453"/>
      <c r="W3" s="453"/>
      <c r="X3" s="453"/>
      <c r="Y3" s="453"/>
      <c r="Z3" s="453"/>
      <c r="AA3" s="453"/>
      <c r="AB3" s="35"/>
      <c r="AI3" s="35"/>
      <c r="AJ3" s="35"/>
      <c r="AK3" s="35"/>
    </row>
    <row r="4" spans="1:37" ht="20.25" customHeight="1" thickBot="1" x14ac:dyDescent="0.5">
      <c r="A4" s="445"/>
      <c r="B4" s="446"/>
      <c r="C4" s="446"/>
      <c r="D4" s="138"/>
      <c r="E4" s="607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9"/>
      <c r="R4" s="32"/>
      <c r="S4" s="33"/>
      <c r="T4" s="36"/>
      <c r="U4" s="453"/>
      <c r="V4" s="453"/>
      <c r="W4" s="453"/>
      <c r="X4" s="453"/>
      <c r="Y4" s="453"/>
      <c r="Z4" s="453"/>
      <c r="AA4" s="453"/>
    </row>
    <row r="5" spans="1:37" ht="13.8" customHeight="1" x14ac:dyDescent="0.2">
      <c r="A5" s="37"/>
      <c r="B5" s="38"/>
      <c r="C5" s="36"/>
      <c r="D5" s="36"/>
      <c r="E5" s="39"/>
      <c r="F5" s="36"/>
      <c r="G5" s="36"/>
      <c r="H5" s="36"/>
      <c r="I5" s="36"/>
      <c r="J5" s="36"/>
      <c r="K5" s="36"/>
      <c r="L5" s="36"/>
      <c r="M5" s="36"/>
      <c r="N5" s="39"/>
      <c r="O5" s="36"/>
      <c r="P5" s="36"/>
      <c r="Q5" s="36"/>
      <c r="Z5" s="39"/>
      <c r="AA5" s="36"/>
    </row>
    <row r="6" spans="1:37" ht="22.2" customHeight="1" thickBot="1" x14ac:dyDescent="0.5">
      <c r="A6" s="610" t="s">
        <v>182</v>
      </c>
      <c r="B6" s="611"/>
      <c r="C6" s="611"/>
      <c r="D6" s="611"/>
      <c r="E6" s="611"/>
      <c r="F6" s="611"/>
      <c r="G6" s="415" t="s">
        <v>52</v>
      </c>
      <c r="H6" s="417" t="s">
        <v>53</v>
      </c>
      <c r="I6" s="418"/>
      <c r="J6" s="419"/>
      <c r="K6" s="529"/>
      <c r="L6" s="530"/>
      <c r="M6" s="530"/>
      <c r="N6" s="530"/>
      <c r="O6" s="530"/>
      <c r="P6" s="530"/>
      <c r="Q6" s="531"/>
      <c r="R6" s="415" t="s">
        <v>54</v>
      </c>
      <c r="S6" s="417" t="s">
        <v>55</v>
      </c>
      <c r="T6" s="418"/>
      <c r="U6" s="418"/>
      <c r="V6" s="533"/>
      <c r="W6" s="534"/>
      <c r="X6" s="534"/>
      <c r="Y6" s="534"/>
      <c r="Z6" s="534"/>
      <c r="AA6" s="535"/>
    </row>
    <row r="7" spans="1:37" ht="22.2" customHeight="1" thickBot="1" x14ac:dyDescent="0.5">
      <c r="A7" s="612" t="str">
        <f>使用許可申請書!$D$19</f>
        <v>　</v>
      </c>
      <c r="B7" s="613"/>
      <c r="C7" s="613"/>
      <c r="D7" s="613"/>
      <c r="E7" s="613"/>
      <c r="F7" s="614"/>
      <c r="G7" s="416"/>
      <c r="H7" s="409" t="s">
        <v>56</v>
      </c>
      <c r="I7" s="410"/>
      <c r="J7" s="411"/>
      <c r="K7" s="412"/>
      <c r="L7" s="413"/>
      <c r="M7" s="131" t="s">
        <v>57</v>
      </c>
      <c r="N7" s="414"/>
      <c r="O7" s="414"/>
      <c r="P7" s="41" t="s">
        <v>58</v>
      </c>
      <c r="Q7" s="130"/>
      <c r="R7" s="532"/>
      <c r="S7" s="409" t="s">
        <v>59</v>
      </c>
      <c r="T7" s="410"/>
      <c r="U7" s="410"/>
      <c r="V7" s="536"/>
      <c r="W7" s="537"/>
      <c r="X7" s="41" t="s">
        <v>57</v>
      </c>
      <c r="Y7" s="538"/>
      <c r="Z7" s="538"/>
      <c r="AA7" s="40" t="s">
        <v>58</v>
      </c>
    </row>
    <row r="8" spans="1:37" ht="14.4" customHeight="1" x14ac:dyDescent="0.2">
      <c r="A8" s="37"/>
      <c r="B8" s="38"/>
      <c r="C8" s="36"/>
      <c r="D8" s="36"/>
      <c r="E8" s="39"/>
      <c r="F8" s="36"/>
      <c r="G8" s="36"/>
      <c r="H8" s="36"/>
      <c r="I8" s="36"/>
      <c r="J8" s="36"/>
      <c r="K8" s="36"/>
      <c r="L8" s="36"/>
      <c r="M8" s="36"/>
      <c r="N8" s="39"/>
      <c r="O8" s="36"/>
      <c r="P8" s="36"/>
      <c r="Q8" s="36"/>
      <c r="Z8" s="39"/>
      <c r="AA8" s="36"/>
    </row>
    <row r="9" spans="1:37" ht="16.8" customHeight="1" x14ac:dyDescent="0.45">
      <c r="A9" s="439" t="s">
        <v>60</v>
      </c>
      <c r="B9" s="439"/>
      <c r="C9" s="439"/>
      <c r="D9" s="439"/>
      <c r="E9" s="439"/>
      <c r="F9" s="439"/>
      <c r="G9" s="43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  <c r="T9" s="439"/>
      <c r="U9" s="439"/>
      <c r="V9" s="439"/>
      <c r="W9" s="439"/>
      <c r="X9" s="439"/>
      <c r="Y9" s="439"/>
      <c r="Z9" s="439"/>
      <c r="AA9" s="439"/>
    </row>
    <row r="10" spans="1:37" ht="21.6" customHeight="1" x14ac:dyDescent="0.45">
      <c r="A10" s="539" t="s">
        <v>61</v>
      </c>
      <c r="B10" s="539"/>
      <c r="C10" s="540" t="s">
        <v>62</v>
      </c>
      <c r="D10" s="540"/>
      <c r="E10" s="540"/>
      <c r="F10" s="540"/>
      <c r="G10" s="540"/>
      <c r="H10" s="540"/>
      <c r="I10" s="540"/>
      <c r="J10" s="540"/>
      <c r="K10" s="540"/>
      <c r="L10" s="540"/>
      <c r="M10" s="540"/>
      <c r="N10" s="540"/>
      <c r="O10" s="420" t="s">
        <v>63</v>
      </c>
      <c r="P10" s="421"/>
      <c r="Q10" s="421"/>
      <c r="R10" s="421"/>
      <c r="S10" s="421"/>
      <c r="T10" s="421"/>
      <c r="U10" s="421"/>
      <c r="V10" s="421"/>
      <c r="W10" s="422"/>
      <c r="X10" s="393" t="s">
        <v>64</v>
      </c>
      <c r="Y10" s="394"/>
      <c r="Z10" s="394"/>
      <c r="AA10" s="395"/>
    </row>
    <row r="11" spans="1:37" ht="21" customHeight="1" x14ac:dyDescent="0.45">
      <c r="A11" s="543"/>
      <c r="B11" s="544"/>
      <c r="C11" s="541" t="s">
        <v>65</v>
      </c>
      <c r="D11" s="542"/>
      <c r="E11" s="542"/>
      <c r="F11" s="542"/>
      <c r="G11" s="542"/>
      <c r="H11" s="542"/>
      <c r="I11" s="542"/>
      <c r="J11" s="123" t="s">
        <v>66</v>
      </c>
      <c r="K11" s="42"/>
      <c r="L11" s="123" t="s">
        <v>57</v>
      </c>
      <c r="M11" s="43"/>
      <c r="N11" s="44" t="s">
        <v>58</v>
      </c>
      <c r="O11" s="600" t="s">
        <v>67</v>
      </c>
      <c r="P11" s="601"/>
      <c r="Q11" s="601"/>
      <c r="R11" s="601"/>
      <c r="S11" s="601"/>
      <c r="T11" s="602" t="s">
        <v>2</v>
      </c>
      <c r="U11" s="602"/>
      <c r="V11" s="602"/>
      <c r="W11" s="603"/>
      <c r="X11" s="393"/>
      <c r="Y11" s="394"/>
      <c r="Z11" s="394"/>
      <c r="AA11" s="395"/>
    </row>
    <row r="12" spans="1:37" ht="21" customHeight="1" x14ac:dyDescent="0.45">
      <c r="A12" s="437">
        <f>使用許可申請書!$E$13</f>
        <v>0</v>
      </c>
      <c r="B12" s="438"/>
      <c r="C12" s="573" t="s">
        <v>190</v>
      </c>
      <c r="D12" s="574"/>
      <c r="E12" s="575"/>
      <c r="F12" s="125"/>
      <c r="G12" s="126" t="s">
        <v>57</v>
      </c>
      <c r="H12" s="127"/>
      <c r="I12" s="126" t="s">
        <v>58</v>
      </c>
      <c r="J12" s="126" t="s">
        <v>66</v>
      </c>
      <c r="K12" s="125"/>
      <c r="L12" s="126" t="s">
        <v>57</v>
      </c>
      <c r="M12" s="127"/>
      <c r="N12" s="122" t="s">
        <v>58</v>
      </c>
      <c r="O12" s="399" t="s">
        <v>2</v>
      </c>
      <c r="P12" s="400"/>
      <c r="Q12" s="400"/>
      <c r="R12" s="400"/>
      <c r="S12" s="400"/>
      <c r="T12" s="400"/>
      <c r="U12" s="400"/>
      <c r="V12" s="579" t="s">
        <v>2</v>
      </c>
      <c r="W12" s="580"/>
      <c r="X12" s="396"/>
      <c r="Y12" s="397"/>
      <c r="Z12" s="397"/>
      <c r="AA12" s="398"/>
    </row>
    <row r="13" spans="1:37" ht="21" customHeight="1" x14ac:dyDescent="0.45">
      <c r="A13" s="437" t="s">
        <v>194</v>
      </c>
      <c r="B13" s="438"/>
      <c r="C13" s="576" t="s">
        <v>69</v>
      </c>
      <c r="D13" s="577"/>
      <c r="E13" s="578"/>
      <c r="F13" s="45"/>
      <c r="G13" s="46" t="s">
        <v>57</v>
      </c>
      <c r="H13" s="47"/>
      <c r="I13" s="46" t="s">
        <v>58</v>
      </c>
      <c r="J13" s="46" t="s">
        <v>66</v>
      </c>
      <c r="K13" s="45"/>
      <c r="L13" s="46" t="s">
        <v>57</v>
      </c>
      <c r="M13" s="47"/>
      <c r="N13" s="48" t="s">
        <v>58</v>
      </c>
      <c r="O13" s="460" t="s">
        <v>2</v>
      </c>
      <c r="P13" s="461"/>
      <c r="Q13" s="461"/>
      <c r="R13" s="461"/>
      <c r="S13" s="461"/>
      <c r="T13" s="461"/>
      <c r="U13" s="464"/>
      <c r="V13" s="464"/>
      <c r="W13" s="49" t="s">
        <v>70</v>
      </c>
      <c r="X13" s="396"/>
      <c r="Y13" s="397"/>
      <c r="Z13" s="397"/>
      <c r="AA13" s="398"/>
    </row>
    <row r="14" spans="1:37" ht="21" customHeight="1" x14ac:dyDescent="0.45">
      <c r="A14" s="437">
        <f>使用許可申請書!$G$13</f>
        <v>0</v>
      </c>
      <c r="B14" s="438"/>
      <c r="C14" s="573" t="s">
        <v>191</v>
      </c>
      <c r="D14" s="574"/>
      <c r="E14" s="575"/>
      <c r="F14" s="125"/>
      <c r="G14" s="126" t="s">
        <v>57</v>
      </c>
      <c r="H14" s="127"/>
      <c r="I14" s="126" t="s">
        <v>58</v>
      </c>
      <c r="J14" s="126" t="s">
        <v>66</v>
      </c>
      <c r="K14" s="125"/>
      <c r="L14" s="126" t="s">
        <v>57</v>
      </c>
      <c r="M14" s="127"/>
      <c r="N14" s="122" t="s">
        <v>58</v>
      </c>
      <c r="O14" s="399" t="s">
        <v>2</v>
      </c>
      <c r="P14" s="400"/>
      <c r="Q14" s="400"/>
      <c r="R14" s="400"/>
      <c r="S14" s="400"/>
      <c r="T14" s="400"/>
      <c r="U14" s="400"/>
      <c r="V14" s="579" t="s">
        <v>2</v>
      </c>
      <c r="W14" s="580"/>
      <c r="X14" s="396"/>
      <c r="Y14" s="397"/>
      <c r="Z14" s="397"/>
      <c r="AA14" s="398"/>
    </row>
    <row r="15" spans="1:37" ht="21" customHeight="1" x14ac:dyDescent="0.45">
      <c r="A15" s="437" t="s">
        <v>195</v>
      </c>
      <c r="B15" s="438"/>
      <c r="C15" s="576" t="s">
        <v>72</v>
      </c>
      <c r="D15" s="577"/>
      <c r="E15" s="578"/>
      <c r="F15" s="45"/>
      <c r="G15" s="46" t="s">
        <v>57</v>
      </c>
      <c r="H15" s="47"/>
      <c r="I15" s="46" t="s">
        <v>58</v>
      </c>
      <c r="J15" s="46" t="s">
        <v>66</v>
      </c>
      <c r="K15" s="45"/>
      <c r="L15" s="46" t="s">
        <v>57</v>
      </c>
      <c r="M15" s="47"/>
      <c r="N15" s="48" t="s">
        <v>58</v>
      </c>
      <c r="O15" s="399" t="s">
        <v>2</v>
      </c>
      <c r="P15" s="400"/>
      <c r="Q15" s="400"/>
      <c r="R15" s="400"/>
      <c r="S15" s="400"/>
      <c r="T15" s="400"/>
      <c r="U15" s="464"/>
      <c r="V15" s="464"/>
      <c r="W15" s="54" t="s">
        <v>70</v>
      </c>
      <c r="X15" s="396"/>
      <c r="Y15" s="397"/>
      <c r="Z15" s="397"/>
      <c r="AA15" s="398"/>
    </row>
    <row r="16" spans="1:37" ht="21" customHeight="1" x14ac:dyDescent="0.45">
      <c r="A16" s="437">
        <f>使用許可申請書!$I$13</f>
        <v>0</v>
      </c>
      <c r="B16" s="438"/>
      <c r="C16" s="594" t="s">
        <v>192</v>
      </c>
      <c r="D16" s="595"/>
      <c r="E16" s="596"/>
      <c r="F16" s="125"/>
      <c r="G16" s="126" t="s">
        <v>57</v>
      </c>
      <c r="H16" s="127"/>
      <c r="I16" s="126" t="s">
        <v>58</v>
      </c>
      <c r="J16" s="126" t="s">
        <v>66</v>
      </c>
      <c r="K16" s="125"/>
      <c r="L16" s="126" t="s">
        <v>57</v>
      </c>
      <c r="M16" s="127"/>
      <c r="N16" s="122" t="s">
        <v>58</v>
      </c>
      <c r="O16" s="399" t="s">
        <v>2</v>
      </c>
      <c r="P16" s="400"/>
      <c r="Q16" s="400"/>
      <c r="R16" s="400"/>
      <c r="S16" s="400"/>
      <c r="T16" s="400"/>
      <c r="U16" s="400"/>
      <c r="V16" s="584" t="s">
        <v>2</v>
      </c>
      <c r="W16" s="585"/>
      <c r="X16" s="396"/>
      <c r="Y16" s="397"/>
      <c r="Z16" s="397"/>
      <c r="AA16" s="398"/>
    </row>
    <row r="17" spans="1:27" ht="21" customHeight="1" thickBot="1" x14ac:dyDescent="0.5">
      <c r="A17" s="588"/>
      <c r="B17" s="589"/>
      <c r="C17" s="498" t="s">
        <v>210</v>
      </c>
      <c r="D17" s="499"/>
      <c r="E17" s="500"/>
      <c r="F17" s="185"/>
      <c r="G17" s="186" t="s">
        <v>57</v>
      </c>
      <c r="H17" s="187"/>
      <c r="I17" s="186" t="s">
        <v>58</v>
      </c>
      <c r="J17" s="186" t="s">
        <v>66</v>
      </c>
      <c r="K17" s="185"/>
      <c r="L17" s="186" t="s">
        <v>57</v>
      </c>
      <c r="M17" s="187"/>
      <c r="N17" s="188" t="s">
        <v>58</v>
      </c>
      <c r="O17" s="189"/>
      <c r="P17" s="190"/>
      <c r="Q17" s="190"/>
      <c r="R17" s="190"/>
      <c r="S17" s="190"/>
      <c r="T17" s="190"/>
      <c r="U17" s="190"/>
      <c r="V17" s="190"/>
      <c r="W17" s="190"/>
      <c r="X17" s="173"/>
      <c r="Y17" s="126"/>
      <c r="Z17" s="126"/>
      <c r="AA17" s="122"/>
    </row>
    <row r="18" spans="1:27" ht="21" customHeight="1" thickTop="1" x14ac:dyDescent="0.45">
      <c r="A18" s="586"/>
      <c r="B18" s="587"/>
      <c r="C18" s="526" t="s">
        <v>74</v>
      </c>
      <c r="D18" s="527"/>
      <c r="E18" s="528"/>
      <c r="F18" s="67"/>
      <c r="G18" s="68" t="s">
        <v>57</v>
      </c>
      <c r="H18" s="69"/>
      <c r="I18" s="68" t="s">
        <v>58</v>
      </c>
      <c r="J18" s="68" t="s">
        <v>66</v>
      </c>
      <c r="K18" s="67"/>
      <c r="L18" s="68" t="s">
        <v>57</v>
      </c>
      <c r="M18" s="69"/>
      <c r="N18" s="70" t="s">
        <v>58</v>
      </c>
      <c r="O18" s="454" t="s">
        <v>75</v>
      </c>
      <c r="P18" s="455"/>
      <c r="Q18" s="455"/>
      <c r="R18" s="455"/>
      <c r="S18" s="455"/>
      <c r="T18" s="455"/>
      <c r="U18" s="456"/>
      <c r="V18" s="456"/>
      <c r="W18" s="71" t="s">
        <v>70</v>
      </c>
      <c r="X18" s="489"/>
      <c r="Y18" s="490"/>
      <c r="Z18" s="490"/>
      <c r="AA18" s="491"/>
    </row>
    <row r="19" spans="1:27" ht="21" customHeight="1" x14ac:dyDescent="0.45">
      <c r="A19" s="437"/>
      <c r="B19" s="438"/>
      <c r="C19" s="573" t="s">
        <v>190</v>
      </c>
      <c r="D19" s="574"/>
      <c r="E19" s="575"/>
      <c r="F19" s="125"/>
      <c r="G19" s="126" t="s">
        <v>57</v>
      </c>
      <c r="H19" s="127"/>
      <c r="I19" s="126" t="s">
        <v>58</v>
      </c>
      <c r="J19" s="126" t="s">
        <v>66</v>
      </c>
      <c r="K19" s="125"/>
      <c r="L19" s="126" t="s">
        <v>57</v>
      </c>
      <c r="M19" s="127"/>
      <c r="N19" s="122" t="s">
        <v>58</v>
      </c>
      <c r="O19" s="399" t="s">
        <v>2</v>
      </c>
      <c r="P19" s="400"/>
      <c r="Q19" s="400"/>
      <c r="R19" s="400"/>
      <c r="S19" s="400"/>
      <c r="T19" s="400"/>
      <c r="U19" s="400"/>
      <c r="V19" s="579" t="s">
        <v>2</v>
      </c>
      <c r="W19" s="580"/>
      <c r="X19" s="396"/>
      <c r="Y19" s="397"/>
      <c r="Z19" s="397"/>
      <c r="AA19" s="398"/>
    </row>
    <row r="20" spans="1:27" ht="21" customHeight="1" x14ac:dyDescent="0.45">
      <c r="A20" s="437" t="s">
        <v>194</v>
      </c>
      <c r="B20" s="438"/>
      <c r="C20" s="576" t="s">
        <v>69</v>
      </c>
      <c r="D20" s="577"/>
      <c r="E20" s="578"/>
      <c r="F20" s="45"/>
      <c r="G20" s="46" t="s">
        <v>57</v>
      </c>
      <c r="H20" s="47"/>
      <c r="I20" s="46" t="s">
        <v>58</v>
      </c>
      <c r="J20" s="46" t="s">
        <v>66</v>
      </c>
      <c r="K20" s="45"/>
      <c r="L20" s="46" t="s">
        <v>57</v>
      </c>
      <c r="M20" s="47"/>
      <c r="N20" s="48" t="s">
        <v>58</v>
      </c>
      <c r="O20" s="460" t="s">
        <v>2</v>
      </c>
      <c r="P20" s="461"/>
      <c r="Q20" s="461"/>
      <c r="R20" s="461"/>
      <c r="S20" s="461"/>
      <c r="T20" s="461"/>
      <c r="U20" s="464"/>
      <c r="V20" s="464"/>
      <c r="W20" s="49" t="s">
        <v>70</v>
      </c>
      <c r="X20" s="396"/>
      <c r="Y20" s="397"/>
      <c r="Z20" s="397"/>
      <c r="AA20" s="398"/>
    </row>
    <row r="21" spans="1:27" ht="21" customHeight="1" x14ac:dyDescent="0.45">
      <c r="A21" s="437"/>
      <c r="B21" s="438"/>
      <c r="C21" s="573" t="s">
        <v>191</v>
      </c>
      <c r="D21" s="574"/>
      <c r="E21" s="575"/>
      <c r="F21" s="125"/>
      <c r="G21" s="126" t="s">
        <v>57</v>
      </c>
      <c r="H21" s="127"/>
      <c r="I21" s="126" t="s">
        <v>58</v>
      </c>
      <c r="J21" s="126" t="s">
        <v>66</v>
      </c>
      <c r="K21" s="125"/>
      <c r="L21" s="126" t="s">
        <v>57</v>
      </c>
      <c r="M21" s="127"/>
      <c r="N21" s="122" t="s">
        <v>58</v>
      </c>
      <c r="O21" s="399" t="s">
        <v>2</v>
      </c>
      <c r="P21" s="400"/>
      <c r="Q21" s="400"/>
      <c r="R21" s="400"/>
      <c r="S21" s="400"/>
      <c r="T21" s="400"/>
      <c r="U21" s="400"/>
      <c r="V21" s="579" t="s">
        <v>2</v>
      </c>
      <c r="W21" s="580"/>
      <c r="X21" s="396"/>
      <c r="Y21" s="397"/>
      <c r="Z21" s="397"/>
      <c r="AA21" s="398"/>
    </row>
    <row r="22" spans="1:27" ht="21" customHeight="1" x14ac:dyDescent="0.45">
      <c r="A22" s="437" t="s">
        <v>195</v>
      </c>
      <c r="B22" s="438"/>
      <c r="C22" s="576" t="s">
        <v>72</v>
      </c>
      <c r="D22" s="577"/>
      <c r="E22" s="578"/>
      <c r="F22" s="45"/>
      <c r="G22" s="46" t="s">
        <v>57</v>
      </c>
      <c r="H22" s="47"/>
      <c r="I22" s="46" t="s">
        <v>58</v>
      </c>
      <c r="J22" s="46" t="s">
        <v>66</v>
      </c>
      <c r="K22" s="45"/>
      <c r="L22" s="46" t="s">
        <v>57</v>
      </c>
      <c r="M22" s="47"/>
      <c r="N22" s="48" t="s">
        <v>58</v>
      </c>
      <c r="O22" s="399" t="s">
        <v>2</v>
      </c>
      <c r="P22" s="400"/>
      <c r="Q22" s="400"/>
      <c r="R22" s="400"/>
      <c r="S22" s="400"/>
      <c r="T22" s="400"/>
      <c r="U22" s="464"/>
      <c r="V22" s="464"/>
      <c r="W22" s="54" t="s">
        <v>70</v>
      </c>
      <c r="X22" s="396"/>
      <c r="Y22" s="397"/>
      <c r="Z22" s="397"/>
      <c r="AA22" s="398"/>
    </row>
    <row r="23" spans="1:27" ht="21" customHeight="1" x14ac:dyDescent="0.45">
      <c r="A23" s="481" t="s">
        <v>211</v>
      </c>
      <c r="B23" s="482"/>
      <c r="C23" s="581" t="s">
        <v>192</v>
      </c>
      <c r="D23" s="582"/>
      <c r="E23" s="583"/>
      <c r="F23" s="125"/>
      <c r="G23" s="126" t="s">
        <v>57</v>
      </c>
      <c r="H23" s="127"/>
      <c r="I23" s="126" t="s">
        <v>58</v>
      </c>
      <c r="J23" s="126" t="s">
        <v>66</v>
      </c>
      <c r="K23" s="125"/>
      <c r="L23" s="126" t="s">
        <v>57</v>
      </c>
      <c r="M23" s="127"/>
      <c r="N23" s="122" t="s">
        <v>58</v>
      </c>
      <c r="O23" s="399" t="s">
        <v>2</v>
      </c>
      <c r="P23" s="400"/>
      <c r="Q23" s="400"/>
      <c r="R23" s="400"/>
      <c r="S23" s="400"/>
      <c r="T23" s="400"/>
      <c r="U23" s="400"/>
      <c r="V23" s="584" t="s">
        <v>2</v>
      </c>
      <c r="W23" s="585"/>
      <c r="X23" s="396"/>
      <c r="Y23" s="397"/>
      <c r="Z23" s="397"/>
      <c r="AA23" s="398"/>
    </row>
    <row r="24" spans="1:27" ht="21" customHeight="1" thickBot="1" x14ac:dyDescent="0.5">
      <c r="A24" s="590"/>
      <c r="B24" s="591"/>
      <c r="C24" s="570" t="s">
        <v>210</v>
      </c>
      <c r="D24" s="571"/>
      <c r="E24" s="572"/>
      <c r="F24" s="185"/>
      <c r="G24" s="186" t="s">
        <v>57</v>
      </c>
      <c r="H24" s="187"/>
      <c r="I24" s="186" t="s">
        <v>58</v>
      </c>
      <c r="J24" s="186" t="s">
        <v>66</v>
      </c>
      <c r="K24" s="185"/>
      <c r="L24" s="186" t="s">
        <v>57</v>
      </c>
      <c r="M24" s="187"/>
      <c r="N24" s="188" t="s">
        <v>58</v>
      </c>
      <c r="O24" s="189"/>
      <c r="P24" s="190"/>
      <c r="Q24" s="190"/>
      <c r="R24" s="190"/>
      <c r="S24" s="190"/>
      <c r="T24" s="190"/>
      <c r="U24" s="190"/>
      <c r="V24" s="190"/>
      <c r="W24" s="190"/>
      <c r="X24" s="597"/>
      <c r="Y24" s="598"/>
      <c r="Z24" s="598"/>
      <c r="AA24" s="599"/>
    </row>
    <row r="25" spans="1:27" ht="21" customHeight="1" thickTop="1" x14ac:dyDescent="0.45">
      <c r="A25" s="586"/>
      <c r="B25" s="587"/>
      <c r="C25" s="526" t="s">
        <v>74</v>
      </c>
      <c r="D25" s="527"/>
      <c r="E25" s="528"/>
      <c r="F25" s="67"/>
      <c r="G25" s="68" t="s">
        <v>57</v>
      </c>
      <c r="H25" s="69"/>
      <c r="I25" s="68" t="s">
        <v>58</v>
      </c>
      <c r="J25" s="68" t="s">
        <v>66</v>
      </c>
      <c r="K25" s="67"/>
      <c r="L25" s="68" t="s">
        <v>57</v>
      </c>
      <c r="M25" s="69"/>
      <c r="N25" s="70" t="s">
        <v>58</v>
      </c>
      <c r="O25" s="454" t="s">
        <v>75</v>
      </c>
      <c r="P25" s="455"/>
      <c r="Q25" s="455"/>
      <c r="R25" s="455"/>
      <c r="S25" s="455"/>
      <c r="T25" s="455"/>
      <c r="U25" s="456"/>
      <c r="V25" s="456"/>
      <c r="W25" s="71" t="s">
        <v>70</v>
      </c>
      <c r="X25" s="489"/>
      <c r="Y25" s="490"/>
      <c r="Z25" s="490"/>
      <c r="AA25" s="491"/>
    </row>
    <row r="26" spans="1:27" ht="21" customHeight="1" x14ac:dyDescent="0.45">
      <c r="A26" s="437"/>
      <c r="B26" s="438"/>
      <c r="C26" s="573" t="s">
        <v>190</v>
      </c>
      <c r="D26" s="574"/>
      <c r="E26" s="575"/>
      <c r="F26" s="125"/>
      <c r="G26" s="126" t="s">
        <v>57</v>
      </c>
      <c r="H26" s="127"/>
      <c r="I26" s="126" t="s">
        <v>58</v>
      </c>
      <c r="J26" s="126" t="s">
        <v>66</v>
      </c>
      <c r="K26" s="125"/>
      <c r="L26" s="126" t="s">
        <v>57</v>
      </c>
      <c r="M26" s="127"/>
      <c r="N26" s="122" t="s">
        <v>58</v>
      </c>
      <c r="O26" s="399" t="s">
        <v>2</v>
      </c>
      <c r="P26" s="400"/>
      <c r="Q26" s="400"/>
      <c r="R26" s="400"/>
      <c r="S26" s="400"/>
      <c r="T26" s="400"/>
      <c r="U26" s="400"/>
      <c r="V26" s="579" t="s">
        <v>2</v>
      </c>
      <c r="W26" s="580"/>
      <c r="X26" s="396"/>
      <c r="Y26" s="397"/>
      <c r="Z26" s="397"/>
      <c r="AA26" s="398"/>
    </row>
    <row r="27" spans="1:27" ht="21" customHeight="1" x14ac:dyDescent="0.45">
      <c r="A27" s="437" t="s">
        <v>194</v>
      </c>
      <c r="B27" s="438"/>
      <c r="C27" s="576" t="s">
        <v>69</v>
      </c>
      <c r="D27" s="577"/>
      <c r="E27" s="578"/>
      <c r="F27" s="45"/>
      <c r="G27" s="46" t="s">
        <v>57</v>
      </c>
      <c r="H27" s="47"/>
      <c r="I27" s="46" t="s">
        <v>58</v>
      </c>
      <c r="J27" s="46" t="s">
        <v>66</v>
      </c>
      <c r="K27" s="45"/>
      <c r="L27" s="46" t="s">
        <v>57</v>
      </c>
      <c r="M27" s="47"/>
      <c r="N27" s="48" t="s">
        <v>58</v>
      </c>
      <c r="O27" s="460" t="s">
        <v>2</v>
      </c>
      <c r="P27" s="461"/>
      <c r="Q27" s="461"/>
      <c r="R27" s="461"/>
      <c r="S27" s="461"/>
      <c r="T27" s="461"/>
      <c r="U27" s="464"/>
      <c r="V27" s="464"/>
      <c r="W27" s="49" t="s">
        <v>70</v>
      </c>
      <c r="X27" s="396"/>
      <c r="Y27" s="397"/>
      <c r="Z27" s="397"/>
      <c r="AA27" s="398"/>
    </row>
    <row r="28" spans="1:27" ht="21" customHeight="1" x14ac:dyDescent="0.45">
      <c r="A28" s="437"/>
      <c r="B28" s="438"/>
      <c r="C28" s="573" t="s">
        <v>191</v>
      </c>
      <c r="D28" s="574"/>
      <c r="E28" s="575"/>
      <c r="F28" s="125"/>
      <c r="G28" s="126" t="s">
        <v>57</v>
      </c>
      <c r="H28" s="127"/>
      <c r="I28" s="126" t="s">
        <v>58</v>
      </c>
      <c r="J28" s="126" t="s">
        <v>66</v>
      </c>
      <c r="K28" s="125"/>
      <c r="L28" s="126" t="s">
        <v>57</v>
      </c>
      <c r="M28" s="127"/>
      <c r="N28" s="122" t="s">
        <v>58</v>
      </c>
      <c r="O28" s="399" t="s">
        <v>2</v>
      </c>
      <c r="P28" s="400"/>
      <c r="Q28" s="400"/>
      <c r="R28" s="400"/>
      <c r="S28" s="400"/>
      <c r="T28" s="400"/>
      <c r="U28" s="400"/>
      <c r="V28" s="579" t="s">
        <v>2</v>
      </c>
      <c r="W28" s="580"/>
      <c r="X28" s="396"/>
      <c r="Y28" s="397"/>
      <c r="Z28" s="397"/>
      <c r="AA28" s="398"/>
    </row>
    <row r="29" spans="1:27" ht="21" customHeight="1" x14ac:dyDescent="0.45">
      <c r="A29" s="437" t="s">
        <v>195</v>
      </c>
      <c r="B29" s="438"/>
      <c r="C29" s="576" t="s">
        <v>72</v>
      </c>
      <c r="D29" s="577"/>
      <c r="E29" s="578"/>
      <c r="F29" s="45"/>
      <c r="G29" s="46" t="s">
        <v>57</v>
      </c>
      <c r="H29" s="47"/>
      <c r="I29" s="46" t="s">
        <v>58</v>
      </c>
      <c r="J29" s="46" t="s">
        <v>66</v>
      </c>
      <c r="K29" s="45"/>
      <c r="L29" s="46" t="s">
        <v>57</v>
      </c>
      <c r="M29" s="47"/>
      <c r="N29" s="48" t="s">
        <v>58</v>
      </c>
      <c r="O29" s="399" t="s">
        <v>2</v>
      </c>
      <c r="P29" s="400"/>
      <c r="Q29" s="400"/>
      <c r="R29" s="400"/>
      <c r="S29" s="400"/>
      <c r="T29" s="400"/>
      <c r="U29" s="464"/>
      <c r="V29" s="464"/>
      <c r="W29" s="54" t="s">
        <v>70</v>
      </c>
      <c r="X29" s="396"/>
      <c r="Y29" s="397"/>
      <c r="Z29" s="397"/>
      <c r="AA29" s="398"/>
    </row>
    <row r="30" spans="1:27" ht="21" customHeight="1" x14ac:dyDescent="0.45">
      <c r="A30" s="481" t="s">
        <v>211</v>
      </c>
      <c r="B30" s="482"/>
      <c r="C30" s="581" t="s">
        <v>192</v>
      </c>
      <c r="D30" s="582"/>
      <c r="E30" s="583"/>
      <c r="F30" s="125"/>
      <c r="G30" s="126" t="s">
        <v>57</v>
      </c>
      <c r="H30" s="127"/>
      <c r="I30" s="126" t="s">
        <v>58</v>
      </c>
      <c r="J30" s="126" t="s">
        <v>66</v>
      </c>
      <c r="K30" s="125"/>
      <c r="L30" s="126" t="s">
        <v>57</v>
      </c>
      <c r="M30" s="127"/>
      <c r="N30" s="122" t="s">
        <v>58</v>
      </c>
      <c r="O30" s="399" t="s">
        <v>2</v>
      </c>
      <c r="P30" s="400"/>
      <c r="Q30" s="400"/>
      <c r="R30" s="400"/>
      <c r="S30" s="400"/>
      <c r="T30" s="400"/>
      <c r="U30" s="400"/>
      <c r="V30" s="584" t="s">
        <v>2</v>
      </c>
      <c r="W30" s="585"/>
      <c r="X30" s="396"/>
      <c r="Y30" s="397"/>
      <c r="Z30" s="397"/>
      <c r="AA30" s="398"/>
    </row>
    <row r="31" spans="1:27" ht="21" customHeight="1" thickBot="1" x14ac:dyDescent="0.5">
      <c r="A31" s="590"/>
      <c r="B31" s="591"/>
      <c r="C31" s="570" t="s">
        <v>210</v>
      </c>
      <c r="D31" s="571"/>
      <c r="E31" s="572"/>
      <c r="F31" s="185"/>
      <c r="G31" s="186" t="s">
        <v>57</v>
      </c>
      <c r="H31" s="187"/>
      <c r="I31" s="186" t="s">
        <v>58</v>
      </c>
      <c r="J31" s="186" t="s">
        <v>66</v>
      </c>
      <c r="K31" s="185"/>
      <c r="L31" s="186" t="s">
        <v>57</v>
      </c>
      <c r="M31" s="187"/>
      <c r="N31" s="188" t="s">
        <v>58</v>
      </c>
      <c r="O31" s="189"/>
      <c r="P31" s="190"/>
      <c r="Q31" s="190"/>
      <c r="R31" s="190"/>
      <c r="S31" s="190"/>
      <c r="T31" s="190"/>
      <c r="U31" s="190"/>
      <c r="V31" s="190"/>
      <c r="W31" s="190"/>
      <c r="X31" s="396"/>
      <c r="Y31" s="397"/>
      <c r="Z31" s="397"/>
      <c r="AA31" s="398"/>
    </row>
    <row r="32" spans="1:27" ht="21" customHeight="1" thickTop="1" x14ac:dyDescent="0.45">
      <c r="A32" s="586"/>
      <c r="B32" s="587"/>
      <c r="C32" s="526" t="s">
        <v>74</v>
      </c>
      <c r="D32" s="527"/>
      <c r="E32" s="528"/>
      <c r="F32" s="67"/>
      <c r="G32" s="68" t="s">
        <v>57</v>
      </c>
      <c r="H32" s="69"/>
      <c r="I32" s="68" t="s">
        <v>58</v>
      </c>
      <c r="J32" s="68" t="s">
        <v>66</v>
      </c>
      <c r="K32" s="67"/>
      <c r="L32" s="68" t="s">
        <v>57</v>
      </c>
      <c r="M32" s="69"/>
      <c r="N32" s="70" t="s">
        <v>58</v>
      </c>
      <c r="O32" s="454" t="s">
        <v>75</v>
      </c>
      <c r="P32" s="455"/>
      <c r="Q32" s="455"/>
      <c r="R32" s="455"/>
      <c r="S32" s="455"/>
      <c r="T32" s="455"/>
      <c r="U32" s="456"/>
      <c r="V32" s="456"/>
      <c r="W32" s="71" t="s">
        <v>70</v>
      </c>
      <c r="X32" s="489"/>
      <c r="Y32" s="490"/>
      <c r="Z32" s="490"/>
      <c r="AA32" s="491"/>
    </row>
    <row r="33" spans="1:27" ht="21" customHeight="1" x14ac:dyDescent="0.45">
      <c r="A33" s="437"/>
      <c r="B33" s="438"/>
      <c r="C33" s="573" t="s">
        <v>190</v>
      </c>
      <c r="D33" s="574"/>
      <c r="E33" s="575"/>
      <c r="F33" s="125"/>
      <c r="G33" s="126" t="s">
        <v>57</v>
      </c>
      <c r="H33" s="127"/>
      <c r="I33" s="126" t="s">
        <v>58</v>
      </c>
      <c r="J33" s="126" t="s">
        <v>66</v>
      </c>
      <c r="K33" s="125"/>
      <c r="L33" s="126" t="s">
        <v>57</v>
      </c>
      <c r="M33" s="127"/>
      <c r="N33" s="122" t="s">
        <v>58</v>
      </c>
      <c r="O33" s="399" t="s">
        <v>2</v>
      </c>
      <c r="P33" s="400"/>
      <c r="Q33" s="400"/>
      <c r="R33" s="400"/>
      <c r="S33" s="400"/>
      <c r="T33" s="400"/>
      <c r="U33" s="400"/>
      <c r="V33" s="579" t="s">
        <v>2</v>
      </c>
      <c r="W33" s="580"/>
      <c r="X33" s="396"/>
      <c r="Y33" s="397"/>
      <c r="Z33" s="397"/>
      <c r="AA33" s="398"/>
    </row>
    <row r="34" spans="1:27" ht="21" customHeight="1" x14ac:dyDescent="0.45">
      <c r="A34" s="437" t="s">
        <v>194</v>
      </c>
      <c r="B34" s="438"/>
      <c r="C34" s="576" t="s">
        <v>69</v>
      </c>
      <c r="D34" s="577"/>
      <c r="E34" s="578"/>
      <c r="F34" s="45"/>
      <c r="G34" s="46" t="s">
        <v>57</v>
      </c>
      <c r="H34" s="47"/>
      <c r="I34" s="46" t="s">
        <v>58</v>
      </c>
      <c r="J34" s="46" t="s">
        <v>66</v>
      </c>
      <c r="K34" s="45"/>
      <c r="L34" s="46" t="s">
        <v>57</v>
      </c>
      <c r="M34" s="47"/>
      <c r="N34" s="48" t="s">
        <v>58</v>
      </c>
      <c r="O34" s="460" t="s">
        <v>2</v>
      </c>
      <c r="P34" s="461"/>
      <c r="Q34" s="461"/>
      <c r="R34" s="461"/>
      <c r="S34" s="461"/>
      <c r="T34" s="461"/>
      <c r="U34" s="464"/>
      <c r="V34" s="464"/>
      <c r="W34" s="49" t="s">
        <v>70</v>
      </c>
      <c r="X34" s="396"/>
      <c r="Y34" s="397"/>
      <c r="Z34" s="397"/>
      <c r="AA34" s="398"/>
    </row>
    <row r="35" spans="1:27" ht="21" customHeight="1" x14ac:dyDescent="0.45">
      <c r="A35" s="437"/>
      <c r="B35" s="438"/>
      <c r="C35" s="573" t="s">
        <v>191</v>
      </c>
      <c r="D35" s="574"/>
      <c r="E35" s="575"/>
      <c r="F35" s="125"/>
      <c r="G35" s="126" t="s">
        <v>57</v>
      </c>
      <c r="H35" s="127"/>
      <c r="I35" s="126" t="s">
        <v>58</v>
      </c>
      <c r="J35" s="126" t="s">
        <v>66</v>
      </c>
      <c r="K35" s="125"/>
      <c r="L35" s="126" t="s">
        <v>57</v>
      </c>
      <c r="M35" s="127"/>
      <c r="N35" s="122" t="s">
        <v>58</v>
      </c>
      <c r="O35" s="399" t="s">
        <v>2</v>
      </c>
      <c r="P35" s="400"/>
      <c r="Q35" s="400"/>
      <c r="R35" s="400"/>
      <c r="S35" s="400"/>
      <c r="T35" s="400"/>
      <c r="U35" s="400"/>
      <c r="V35" s="579" t="s">
        <v>2</v>
      </c>
      <c r="W35" s="580"/>
      <c r="X35" s="396"/>
      <c r="Y35" s="397"/>
      <c r="Z35" s="397"/>
      <c r="AA35" s="398"/>
    </row>
    <row r="36" spans="1:27" ht="21" customHeight="1" x14ac:dyDescent="0.45">
      <c r="A36" s="437" t="s">
        <v>195</v>
      </c>
      <c r="B36" s="438"/>
      <c r="C36" s="576" t="s">
        <v>72</v>
      </c>
      <c r="D36" s="577"/>
      <c r="E36" s="578"/>
      <c r="F36" s="45"/>
      <c r="G36" s="46" t="s">
        <v>57</v>
      </c>
      <c r="H36" s="47"/>
      <c r="I36" s="46" t="s">
        <v>58</v>
      </c>
      <c r="J36" s="46" t="s">
        <v>66</v>
      </c>
      <c r="K36" s="45"/>
      <c r="L36" s="46" t="s">
        <v>57</v>
      </c>
      <c r="M36" s="47"/>
      <c r="N36" s="48" t="s">
        <v>58</v>
      </c>
      <c r="O36" s="399" t="s">
        <v>2</v>
      </c>
      <c r="P36" s="400"/>
      <c r="Q36" s="400"/>
      <c r="R36" s="400"/>
      <c r="S36" s="400"/>
      <c r="T36" s="400"/>
      <c r="U36" s="464"/>
      <c r="V36" s="464"/>
      <c r="W36" s="54" t="s">
        <v>70</v>
      </c>
      <c r="X36" s="396"/>
      <c r="Y36" s="397"/>
      <c r="Z36" s="397"/>
      <c r="AA36" s="398"/>
    </row>
    <row r="37" spans="1:27" ht="21" customHeight="1" x14ac:dyDescent="0.45">
      <c r="A37" s="481" t="s">
        <v>211</v>
      </c>
      <c r="B37" s="482"/>
      <c r="C37" s="581" t="s">
        <v>192</v>
      </c>
      <c r="D37" s="582"/>
      <c r="E37" s="583"/>
      <c r="F37" s="125"/>
      <c r="G37" s="126" t="s">
        <v>57</v>
      </c>
      <c r="H37" s="127"/>
      <c r="I37" s="126" t="s">
        <v>58</v>
      </c>
      <c r="J37" s="126" t="s">
        <v>66</v>
      </c>
      <c r="K37" s="125"/>
      <c r="L37" s="126" t="s">
        <v>57</v>
      </c>
      <c r="M37" s="127"/>
      <c r="N37" s="122" t="s">
        <v>58</v>
      </c>
      <c r="O37" s="399" t="s">
        <v>2</v>
      </c>
      <c r="P37" s="400"/>
      <c r="Q37" s="400"/>
      <c r="R37" s="400"/>
      <c r="S37" s="400"/>
      <c r="T37" s="400"/>
      <c r="U37" s="400"/>
      <c r="V37" s="584" t="s">
        <v>2</v>
      </c>
      <c r="W37" s="585"/>
      <c r="X37" s="396"/>
      <c r="Y37" s="397"/>
      <c r="Z37" s="397"/>
      <c r="AA37" s="398"/>
    </row>
    <row r="38" spans="1:27" ht="21" customHeight="1" thickBot="1" x14ac:dyDescent="0.5">
      <c r="A38" s="590"/>
      <c r="B38" s="591"/>
      <c r="C38" s="570" t="s">
        <v>210</v>
      </c>
      <c r="D38" s="571"/>
      <c r="E38" s="572"/>
      <c r="F38" s="185"/>
      <c r="G38" s="186" t="s">
        <v>57</v>
      </c>
      <c r="H38" s="187"/>
      <c r="I38" s="186" t="s">
        <v>58</v>
      </c>
      <c r="J38" s="186" t="s">
        <v>66</v>
      </c>
      <c r="K38" s="185"/>
      <c r="L38" s="186" t="s">
        <v>57</v>
      </c>
      <c r="M38" s="187"/>
      <c r="N38" s="188" t="s">
        <v>58</v>
      </c>
      <c r="O38" s="189"/>
      <c r="P38" s="190"/>
      <c r="Q38" s="190"/>
      <c r="R38" s="190"/>
      <c r="S38" s="190"/>
      <c r="T38" s="190"/>
      <c r="U38" s="190"/>
      <c r="V38" s="190"/>
      <c r="W38" s="190"/>
      <c r="X38" s="396"/>
      <c r="Y38" s="397"/>
      <c r="Z38" s="397"/>
      <c r="AA38" s="398"/>
    </row>
    <row r="39" spans="1:27" ht="21" customHeight="1" thickTop="1" x14ac:dyDescent="0.45">
      <c r="A39" s="116"/>
      <c r="B39" s="115"/>
      <c r="C39" s="526" t="s">
        <v>74</v>
      </c>
      <c r="D39" s="527"/>
      <c r="E39" s="528"/>
      <c r="F39" s="55"/>
      <c r="G39" s="120" t="s">
        <v>57</v>
      </c>
      <c r="H39" s="56"/>
      <c r="I39" s="120" t="s">
        <v>58</v>
      </c>
      <c r="J39" s="120" t="s">
        <v>66</v>
      </c>
      <c r="K39" s="55"/>
      <c r="L39" s="120" t="s">
        <v>57</v>
      </c>
      <c r="M39" s="56"/>
      <c r="N39" s="121" t="s">
        <v>58</v>
      </c>
      <c r="O39" s="454" t="s">
        <v>75</v>
      </c>
      <c r="P39" s="455"/>
      <c r="Q39" s="455"/>
      <c r="R39" s="455"/>
      <c r="S39" s="455"/>
      <c r="T39" s="455"/>
      <c r="U39" s="456"/>
      <c r="V39" s="456"/>
      <c r="W39" s="57" t="s">
        <v>70</v>
      </c>
      <c r="X39" s="489"/>
      <c r="Y39" s="490"/>
      <c r="Z39" s="490"/>
      <c r="AA39" s="491"/>
    </row>
    <row r="40" spans="1:27" ht="21" customHeight="1" x14ac:dyDescent="0.45">
      <c r="A40" s="437">
        <f>使用許可申請書!$P$13</f>
        <v>0</v>
      </c>
      <c r="B40" s="438"/>
      <c r="C40" s="522" t="s">
        <v>76</v>
      </c>
      <c r="D40" s="523"/>
      <c r="E40" s="523"/>
      <c r="F40" s="523"/>
      <c r="G40" s="523"/>
      <c r="H40" s="523"/>
      <c r="I40" s="523"/>
      <c r="J40" s="46"/>
      <c r="K40" s="45">
        <v>8</v>
      </c>
      <c r="L40" s="46" t="s">
        <v>57</v>
      </c>
      <c r="M40" s="45">
        <v>40</v>
      </c>
      <c r="N40" s="48" t="s">
        <v>58</v>
      </c>
      <c r="O40" s="457" t="s">
        <v>77</v>
      </c>
      <c r="P40" s="458"/>
      <c r="Q40" s="458"/>
      <c r="R40" s="458"/>
      <c r="S40" s="458"/>
      <c r="T40" s="458"/>
      <c r="U40" s="458"/>
      <c r="V40" s="458"/>
      <c r="W40" s="459"/>
      <c r="X40" s="396"/>
      <c r="Y40" s="397"/>
      <c r="Z40" s="397"/>
      <c r="AA40" s="398"/>
    </row>
    <row r="41" spans="1:27" ht="21" customHeight="1" x14ac:dyDescent="0.45">
      <c r="A41" s="437" t="s">
        <v>194</v>
      </c>
      <c r="B41" s="438"/>
      <c r="C41" s="581" t="s">
        <v>190</v>
      </c>
      <c r="D41" s="582"/>
      <c r="E41" s="583"/>
      <c r="F41" s="125"/>
      <c r="G41" s="126" t="s">
        <v>57</v>
      </c>
      <c r="H41" s="127"/>
      <c r="I41" s="126" t="s">
        <v>58</v>
      </c>
      <c r="J41" s="126" t="s">
        <v>66</v>
      </c>
      <c r="K41" s="125"/>
      <c r="L41" s="126" t="s">
        <v>57</v>
      </c>
      <c r="M41" s="127"/>
      <c r="N41" s="122" t="s">
        <v>58</v>
      </c>
      <c r="O41" s="399" t="s">
        <v>2</v>
      </c>
      <c r="P41" s="400"/>
      <c r="Q41" s="400"/>
      <c r="R41" s="400"/>
      <c r="S41" s="400"/>
      <c r="T41" s="400"/>
      <c r="U41" s="400"/>
      <c r="V41" s="579" t="s">
        <v>2</v>
      </c>
      <c r="W41" s="580"/>
      <c r="X41" s="396"/>
      <c r="Y41" s="397"/>
      <c r="Z41" s="397"/>
      <c r="AA41" s="398"/>
    </row>
    <row r="42" spans="1:27" ht="21" customHeight="1" x14ac:dyDescent="0.45">
      <c r="A42" s="437">
        <f>使用許可申請書!$R$13</f>
        <v>0</v>
      </c>
      <c r="B42" s="438"/>
      <c r="C42" s="576" t="s">
        <v>69</v>
      </c>
      <c r="D42" s="577"/>
      <c r="E42" s="578"/>
      <c r="F42" s="45"/>
      <c r="G42" s="46" t="s">
        <v>57</v>
      </c>
      <c r="H42" s="47"/>
      <c r="I42" s="46" t="s">
        <v>58</v>
      </c>
      <c r="J42" s="46" t="s">
        <v>66</v>
      </c>
      <c r="K42" s="45"/>
      <c r="L42" s="46" t="s">
        <v>57</v>
      </c>
      <c r="M42" s="47"/>
      <c r="N42" s="48" t="s">
        <v>58</v>
      </c>
      <c r="O42" s="399" t="s">
        <v>2</v>
      </c>
      <c r="P42" s="400"/>
      <c r="Q42" s="400"/>
      <c r="R42" s="400"/>
      <c r="S42" s="400"/>
      <c r="T42" s="400"/>
      <c r="U42" s="401"/>
      <c r="V42" s="401"/>
      <c r="W42" s="49" t="s">
        <v>70</v>
      </c>
      <c r="X42" s="396"/>
      <c r="Y42" s="397"/>
      <c r="Z42" s="397"/>
      <c r="AA42" s="398"/>
    </row>
    <row r="43" spans="1:27" ht="21" customHeight="1" x14ac:dyDescent="0.45">
      <c r="A43" s="437" t="s">
        <v>195</v>
      </c>
      <c r="B43" s="438"/>
      <c r="C43" s="581" t="s">
        <v>191</v>
      </c>
      <c r="D43" s="582"/>
      <c r="E43" s="583"/>
      <c r="F43" s="125"/>
      <c r="G43" s="126" t="s">
        <v>57</v>
      </c>
      <c r="H43" s="127"/>
      <c r="I43" s="126" t="s">
        <v>58</v>
      </c>
      <c r="J43" s="126" t="s">
        <v>66</v>
      </c>
      <c r="K43" s="125"/>
      <c r="L43" s="126" t="s">
        <v>57</v>
      </c>
      <c r="M43" s="127"/>
      <c r="N43" s="122" t="s">
        <v>58</v>
      </c>
      <c r="O43" s="399" t="s">
        <v>2</v>
      </c>
      <c r="P43" s="400"/>
      <c r="Q43" s="400"/>
      <c r="R43" s="400"/>
      <c r="S43" s="400"/>
      <c r="T43" s="400"/>
      <c r="U43" s="400"/>
      <c r="V43" s="579" t="s">
        <v>2</v>
      </c>
      <c r="W43" s="580"/>
      <c r="X43" s="396"/>
      <c r="Y43" s="397"/>
      <c r="Z43" s="397"/>
      <c r="AA43" s="398"/>
    </row>
    <row r="44" spans="1:27" ht="21" customHeight="1" x14ac:dyDescent="0.45">
      <c r="A44" s="437">
        <f>使用許可申請書!$T$13</f>
        <v>0</v>
      </c>
      <c r="B44" s="438"/>
      <c r="C44" s="576" t="s">
        <v>72</v>
      </c>
      <c r="D44" s="577"/>
      <c r="E44" s="578"/>
      <c r="F44" s="45"/>
      <c r="G44" s="46" t="s">
        <v>57</v>
      </c>
      <c r="H44" s="47"/>
      <c r="I44" s="46" t="s">
        <v>58</v>
      </c>
      <c r="J44" s="46" t="s">
        <v>66</v>
      </c>
      <c r="K44" s="45"/>
      <c r="L44" s="46" t="s">
        <v>57</v>
      </c>
      <c r="M44" s="47"/>
      <c r="N44" s="48" t="s">
        <v>58</v>
      </c>
      <c r="O44" s="399" t="s">
        <v>2</v>
      </c>
      <c r="P44" s="400"/>
      <c r="Q44" s="400"/>
      <c r="R44" s="400"/>
      <c r="S44" s="400"/>
      <c r="T44" s="400"/>
      <c r="U44" s="464"/>
      <c r="V44" s="464"/>
      <c r="W44" s="54" t="s">
        <v>70</v>
      </c>
      <c r="X44" s="396"/>
      <c r="Y44" s="397"/>
      <c r="Z44" s="397"/>
      <c r="AA44" s="398"/>
    </row>
    <row r="45" spans="1:27" ht="21" customHeight="1" x14ac:dyDescent="0.45">
      <c r="A45" s="592"/>
      <c r="B45" s="593"/>
      <c r="C45" s="520" t="s">
        <v>78</v>
      </c>
      <c r="D45" s="521"/>
      <c r="E45" s="521"/>
      <c r="F45" s="521"/>
      <c r="G45" s="521"/>
      <c r="H45" s="521"/>
      <c r="I45" s="521"/>
      <c r="J45" s="58" t="s">
        <v>66</v>
      </c>
      <c r="K45" s="59"/>
      <c r="L45" s="58" t="s">
        <v>57</v>
      </c>
      <c r="M45" s="60"/>
      <c r="N45" s="61" t="s">
        <v>58</v>
      </c>
      <c r="O45" s="485" t="s">
        <v>67</v>
      </c>
      <c r="P45" s="486"/>
      <c r="Q45" s="486"/>
      <c r="R45" s="486"/>
      <c r="S45" s="486"/>
      <c r="T45" s="487" t="s">
        <v>2</v>
      </c>
      <c r="U45" s="487"/>
      <c r="V45" s="487"/>
      <c r="W45" s="488"/>
      <c r="X45" s="492"/>
      <c r="Y45" s="493"/>
      <c r="Z45" s="493"/>
      <c r="AA45" s="494"/>
    </row>
    <row r="46" spans="1:27" ht="18.600000000000001" customHeight="1" x14ac:dyDescent="0.2">
      <c r="A46" s="37"/>
      <c r="B46" s="62"/>
      <c r="C46" s="63"/>
      <c r="D46" s="63"/>
      <c r="E46" s="39"/>
      <c r="F46" s="36"/>
      <c r="G46" s="36"/>
      <c r="H46" s="36"/>
      <c r="I46" s="36"/>
      <c r="J46" s="36"/>
      <c r="K46" s="36"/>
      <c r="L46" s="36"/>
      <c r="M46" s="36"/>
      <c r="N46" s="39"/>
      <c r="O46" s="36"/>
      <c r="P46" s="36"/>
      <c r="Q46" s="36"/>
      <c r="Z46" s="39"/>
    </row>
    <row r="47" spans="1:27" ht="16.8" customHeight="1" x14ac:dyDescent="0.45">
      <c r="A47" s="36"/>
      <c r="B47" s="36"/>
      <c r="C47" s="36"/>
      <c r="D47" s="36"/>
      <c r="E47" s="64"/>
      <c r="F47" s="64"/>
      <c r="G47" s="65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</row>
    <row r="48" spans="1:27" ht="16.8" customHeight="1" x14ac:dyDescent="0.45">
      <c r="E48" s="64"/>
    </row>
    <row r="49" ht="16.8" customHeight="1" x14ac:dyDescent="0.45"/>
    <row r="50" ht="16.8" customHeight="1" x14ac:dyDescent="0.45"/>
  </sheetData>
  <mergeCells count="154">
    <mergeCell ref="A1:H1"/>
    <mergeCell ref="I1:Z1"/>
    <mergeCell ref="A3:C4"/>
    <mergeCell ref="E3:Q4"/>
    <mergeCell ref="U3:AA4"/>
    <mergeCell ref="A6:F6"/>
    <mergeCell ref="G6:G7"/>
    <mergeCell ref="H6:J6"/>
    <mergeCell ref="K6:Q6"/>
    <mergeCell ref="R6:R7"/>
    <mergeCell ref="S6:U6"/>
    <mergeCell ref="V6:AA6"/>
    <mergeCell ref="A7:F7"/>
    <mergeCell ref="H7:J7"/>
    <mergeCell ref="K7:L7"/>
    <mergeCell ref="N7:O7"/>
    <mergeCell ref="S7:U7"/>
    <mergeCell ref="V7:W7"/>
    <mergeCell ref="Y7:Z7"/>
    <mergeCell ref="A12:B12"/>
    <mergeCell ref="C12:E12"/>
    <mergeCell ref="O12:U12"/>
    <mergeCell ref="V12:W12"/>
    <mergeCell ref="A9:AA9"/>
    <mergeCell ref="A10:B10"/>
    <mergeCell ref="C10:N10"/>
    <mergeCell ref="O10:W10"/>
    <mergeCell ref="X10:AA10"/>
    <mergeCell ref="A11:B11"/>
    <mergeCell ref="C11:I11"/>
    <mergeCell ref="O11:S11"/>
    <mergeCell ref="T11:W11"/>
    <mergeCell ref="X11:AA16"/>
    <mergeCell ref="A13:B13"/>
    <mergeCell ref="C13:E13"/>
    <mergeCell ref="O13:T13"/>
    <mergeCell ref="U13:V13"/>
    <mergeCell ref="A14:B14"/>
    <mergeCell ref="C14:E14"/>
    <mergeCell ref="O14:U14"/>
    <mergeCell ref="V14:W14"/>
    <mergeCell ref="A15:B15"/>
    <mergeCell ref="X25:AA31"/>
    <mergeCell ref="A26:B26"/>
    <mergeCell ref="O26:U26"/>
    <mergeCell ref="V26:W26"/>
    <mergeCell ref="A27:B27"/>
    <mergeCell ref="C15:E15"/>
    <mergeCell ref="O15:T15"/>
    <mergeCell ref="U15:V15"/>
    <mergeCell ref="O16:U16"/>
    <mergeCell ref="V16:W16"/>
    <mergeCell ref="C16:E16"/>
    <mergeCell ref="A28:B28"/>
    <mergeCell ref="C29:E29"/>
    <mergeCell ref="O29:T29"/>
    <mergeCell ref="U29:V29"/>
    <mergeCell ref="A25:B25"/>
    <mergeCell ref="C25:E25"/>
    <mergeCell ref="O20:T20"/>
    <mergeCell ref="U20:V20"/>
    <mergeCell ref="X18:AA24"/>
    <mergeCell ref="X39:AA45"/>
    <mergeCell ref="A40:B40"/>
    <mergeCell ref="C40:I40"/>
    <mergeCell ref="O40:W40"/>
    <mergeCell ref="A41:B41"/>
    <mergeCell ref="C41:E41"/>
    <mergeCell ref="O41:U41"/>
    <mergeCell ref="O43:U43"/>
    <mergeCell ref="A44:B45"/>
    <mergeCell ref="V41:W41"/>
    <mergeCell ref="C45:I45"/>
    <mergeCell ref="O45:S45"/>
    <mergeCell ref="T45:W45"/>
    <mergeCell ref="V43:W43"/>
    <mergeCell ref="A42:B42"/>
    <mergeCell ref="C42:E42"/>
    <mergeCell ref="O42:T42"/>
    <mergeCell ref="U42:V42"/>
    <mergeCell ref="C43:E43"/>
    <mergeCell ref="C39:E39"/>
    <mergeCell ref="O39:T39"/>
    <mergeCell ref="U39:V39"/>
    <mergeCell ref="A43:B43"/>
    <mergeCell ref="C44:E44"/>
    <mergeCell ref="X32:AA38"/>
    <mergeCell ref="A19:B19"/>
    <mergeCell ref="C19:E19"/>
    <mergeCell ref="O19:U19"/>
    <mergeCell ref="V19:W19"/>
    <mergeCell ref="A35:B35"/>
    <mergeCell ref="A36:B36"/>
    <mergeCell ref="A29:B29"/>
    <mergeCell ref="A30:B31"/>
    <mergeCell ref="V33:W33"/>
    <mergeCell ref="C38:E38"/>
    <mergeCell ref="C35:E35"/>
    <mergeCell ref="C36:E36"/>
    <mergeCell ref="O36:T36"/>
    <mergeCell ref="U36:V36"/>
    <mergeCell ref="O37:U37"/>
    <mergeCell ref="V37:W37"/>
    <mergeCell ref="A23:B24"/>
    <mergeCell ref="A22:B22"/>
    <mergeCell ref="A37:B38"/>
    <mergeCell ref="A33:B33"/>
    <mergeCell ref="O33:U33"/>
    <mergeCell ref="A20:B20"/>
    <mergeCell ref="C20:E20"/>
    <mergeCell ref="A34:B34"/>
    <mergeCell ref="A32:B32"/>
    <mergeCell ref="O32:T32"/>
    <mergeCell ref="U32:V32"/>
    <mergeCell ref="C31:E31"/>
    <mergeCell ref="O25:T25"/>
    <mergeCell ref="U25:V25"/>
    <mergeCell ref="C17:E17"/>
    <mergeCell ref="A16:B17"/>
    <mergeCell ref="A18:B18"/>
    <mergeCell ref="C18:E18"/>
    <mergeCell ref="O18:T18"/>
    <mergeCell ref="U18:V18"/>
    <mergeCell ref="C23:E23"/>
    <mergeCell ref="O23:U23"/>
    <mergeCell ref="V23:W23"/>
    <mergeCell ref="A21:B21"/>
    <mergeCell ref="C21:E21"/>
    <mergeCell ref="O21:U21"/>
    <mergeCell ref="V21:W21"/>
    <mergeCell ref="C22:E22"/>
    <mergeCell ref="O22:T22"/>
    <mergeCell ref="U22:V22"/>
    <mergeCell ref="O44:T44"/>
    <mergeCell ref="U44:V44"/>
    <mergeCell ref="C24:E24"/>
    <mergeCell ref="C32:E32"/>
    <mergeCell ref="C33:E33"/>
    <mergeCell ref="C34:E34"/>
    <mergeCell ref="O34:T34"/>
    <mergeCell ref="U34:V34"/>
    <mergeCell ref="O35:U35"/>
    <mergeCell ref="V35:W35"/>
    <mergeCell ref="C37:E37"/>
    <mergeCell ref="C26:E26"/>
    <mergeCell ref="C27:E27"/>
    <mergeCell ref="O27:T27"/>
    <mergeCell ref="U27:V27"/>
    <mergeCell ref="O28:U28"/>
    <mergeCell ref="V28:W28"/>
    <mergeCell ref="C30:E30"/>
    <mergeCell ref="C28:E28"/>
    <mergeCell ref="O30:U30"/>
    <mergeCell ref="V30:W30"/>
  </mergeCells>
  <phoneticPr fontId="2"/>
  <conditionalFormatting sqref="A23">
    <cfRule type="containsBlanks" dxfId="79" priority="189">
      <formula>LEN(TRIM(A23))=0</formula>
    </cfRule>
  </conditionalFormatting>
  <conditionalFormatting sqref="A30">
    <cfRule type="containsBlanks" dxfId="78" priority="55">
      <formula>LEN(TRIM(A30))=0</formula>
    </cfRule>
  </conditionalFormatting>
  <conditionalFormatting sqref="A37">
    <cfRule type="containsBlanks" dxfId="77" priority="22">
      <formula>LEN(TRIM(A37))=0</formula>
    </cfRule>
  </conditionalFormatting>
  <conditionalFormatting sqref="A19:B19 A21:B21">
    <cfRule type="containsBlanks" dxfId="76" priority="188">
      <formula>LEN(TRIM(A19))=0</formula>
    </cfRule>
  </conditionalFormatting>
  <conditionalFormatting sqref="A26:B26 A28:B28">
    <cfRule type="containsBlanks" dxfId="75" priority="54">
      <formula>LEN(TRIM(A26))=0</formula>
    </cfRule>
  </conditionalFormatting>
  <conditionalFormatting sqref="A33:B33 A35:B35">
    <cfRule type="containsBlanks" dxfId="74" priority="21">
      <formula>LEN(TRIM(A33))=0</formula>
    </cfRule>
  </conditionalFormatting>
  <conditionalFormatting sqref="F12:F39">
    <cfRule type="containsBlanks" dxfId="73" priority="7">
      <formula>LEN(TRIM(F12))=0</formula>
    </cfRule>
    <cfRule type="expression" priority="8">
      <formula>F12&lt;&gt;"　"</formula>
    </cfRule>
  </conditionalFormatting>
  <conditionalFormatting sqref="F41:F44">
    <cfRule type="expression" priority="166">
      <formula>F41&lt;&gt;"　"</formula>
    </cfRule>
    <cfRule type="containsBlanks" dxfId="72" priority="165">
      <formula>LEN(TRIM(F41))=0</formula>
    </cfRule>
  </conditionalFormatting>
  <conditionalFormatting sqref="G6:AA7">
    <cfRule type="expression" dxfId="71" priority="297">
      <formula>$A$7="青少年の家バス利用"</formula>
    </cfRule>
  </conditionalFormatting>
  <conditionalFormatting sqref="H12:H39">
    <cfRule type="expression" priority="6">
      <formula>H12&lt;&gt;"　"</formula>
    </cfRule>
    <cfRule type="containsBlanks" dxfId="70" priority="5">
      <formula>LEN(TRIM(H12))=0</formula>
    </cfRule>
  </conditionalFormatting>
  <conditionalFormatting sqref="H41:H44">
    <cfRule type="expression" priority="164">
      <formula>H41&lt;&gt;"　"</formula>
    </cfRule>
    <cfRule type="containsBlanks" dxfId="69" priority="163">
      <formula>LEN(TRIM(H41))=0</formula>
    </cfRule>
  </conditionalFormatting>
  <conditionalFormatting sqref="K11:K45">
    <cfRule type="containsBlanks" dxfId="68" priority="3">
      <formula>LEN(TRIM(K11))=0</formula>
    </cfRule>
    <cfRule type="expression" priority="4">
      <formula>K11&lt;&gt;"　"</formula>
    </cfRule>
  </conditionalFormatting>
  <conditionalFormatting sqref="M11:M45">
    <cfRule type="expression" priority="2">
      <formula>M11&lt;&gt;"　"</formula>
    </cfRule>
    <cfRule type="containsBlanks" dxfId="67" priority="1">
      <formula>LEN(TRIM(M11))=0</formula>
    </cfRule>
  </conditionalFormatting>
  <conditionalFormatting sqref="O13:V13 V14:W14 O15:V15">
    <cfRule type="containsBlanks" dxfId="66" priority="294">
      <formula>LEN(TRIM(O13))=0</formula>
    </cfRule>
  </conditionalFormatting>
  <conditionalFormatting sqref="O18:V18">
    <cfRule type="containsBlanks" dxfId="65" priority="187">
      <formula>LEN(TRIM(O18))=0</formula>
    </cfRule>
  </conditionalFormatting>
  <conditionalFormatting sqref="O20:V20">
    <cfRule type="containsBlanks" dxfId="64" priority="178">
      <formula>LEN(TRIM(O20))=0</formula>
    </cfRule>
  </conditionalFormatting>
  <conditionalFormatting sqref="O22:V22">
    <cfRule type="containsBlanks" dxfId="63" priority="177">
      <formula>LEN(TRIM(O22))=0</formula>
    </cfRule>
  </conditionalFormatting>
  <conditionalFormatting sqref="O25:V25">
    <cfRule type="containsBlanks" dxfId="62" priority="53">
      <formula>LEN(TRIM(O25))=0</formula>
    </cfRule>
  </conditionalFormatting>
  <conditionalFormatting sqref="O27:V27">
    <cfRule type="containsBlanks" dxfId="61" priority="44">
      <formula>LEN(TRIM(O27))=0</formula>
    </cfRule>
  </conditionalFormatting>
  <conditionalFormatting sqref="O29:V29">
    <cfRule type="containsBlanks" dxfId="60" priority="43">
      <formula>LEN(TRIM(O29))=0</formula>
    </cfRule>
  </conditionalFormatting>
  <conditionalFormatting sqref="O32:V32">
    <cfRule type="containsBlanks" dxfId="59" priority="20">
      <formula>LEN(TRIM(O32))=0</formula>
    </cfRule>
  </conditionalFormatting>
  <conditionalFormatting sqref="O34:V34">
    <cfRule type="containsBlanks" dxfId="58" priority="11">
      <formula>LEN(TRIM(O34))=0</formula>
    </cfRule>
  </conditionalFormatting>
  <conditionalFormatting sqref="O36:V36">
    <cfRule type="containsBlanks" dxfId="57" priority="10">
      <formula>LEN(TRIM(O36))=0</formula>
    </cfRule>
  </conditionalFormatting>
  <conditionalFormatting sqref="O39:V39 T45:W45">
    <cfRule type="containsBlanks" dxfId="56" priority="292">
      <formula>LEN(TRIM(O39))=0</formula>
    </cfRule>
  </conditionalFormatting>
  <conditionalFormatting sqref="O42:V42 V43:W43">
    <cfRule type="containsBlanks" dxfId="55" priority="208">
      <formula>LEN(TRIM(O42))=0</formula>
    </cfRule>
  </conditionalFormatting>
  <conditionalFormatting sqref="O44:V44">
    <cfRule type="containsBlanks" dxfId="54" priority="157">
      <formula>LEN(TRIM(O44))=0</formula>
    </cfRule>
  </conditionalFormatting>
  <conditionalFormatting sqref="T11:W11">
    <cfRule type="containsBlanks" dxfId="53" priority="175">
      <formula>LEN(TRIM(T11))=0</formula>
    </cfRule>
  </conditionalFormatting>
  <conditionalFormatting sqref="V12:W12">
    <cfRule type="containsBlanks" dxfId="52" priority="295">
      <formula>LEN(TRIM(V12))=0</formula>
    </cfRule>
  </conditionalFormatting>
  <conditionalFormatting sqref="V16:W16 V23:W23">
    <cfRule type="containsBlanks" dxfId="51" priority="334">
      <formula>LEN(TRIM(V16))=0</formula>
    </cfRule>
  </conditionalFormatting>
  <conditionalFormatting sqref="V19:W19">
    <cfRule type="containsBlanks" dxfId="50" priority="176">
      <formula>LEN(TRIM(V19))=0</formula>
    </cfRule>
  </conditionalFormatting>
  <conditionalFormatting sqref="V21:W21">
    <cfRule type="containsBlanks" dxfId="49" priority="199">
      <formula>LEN(TRIM(V21))=0</formula>
    </cfRule>
  </conditionalFormatting>
  <conditionalFormatting sqref="V26:W26">
    <cfRule type="containsBlanks" dxfId="48" priority="42">
      <formula>LEN(TRIM(V26))=0</formula>
    </cfRule>
  </conditionalFormatting>
  <conditionalFormatting sqref="V28:W28">
    <cfRule type="containsBlanks" dxfId="47" priority="65">
      <formula>LEN(TRIM(V28))=0</formula>
    </cfRule>
  </conditionalFormatting>
  <conditionalFormatting sqref="V30:W30">
    <cfRule type="containsBlanks" dxfId="46" priority="66">
      <formula>LEN(TRIM(V30))=0</formula>
    </cfRule>
  </conditionalFormatting>
  <conditionalFormatting sqref="V33:W33">
    <cfRule type="containsBlanks" dxfId="45" priority="9">
      <formula>LEN(TRIM(V33))=0</formula>
    </cfRule>
  </conditionalFormatting>
  <conditionalFormatting sqref="V35:W35">
    <cfRule type="containsBlanks" dxfId="44" priority="32">
      <formula>LEN(TRIM(V35))=0</formula>
    </cfRule>
  </conditionalFormatting>
  <conditionalFormatting sqref="V37:W37">
    <cfRule type="containsBlanks" dxfId="43" priority="33">
      <formula>LEN(TRIM(V37))=0</formula>
    </cfRule>
  </conditionalFormatting>
  <conditionalFormatting sqref="V41:W41">
    <cfRule type="containsBlanks" dxfId="42" priority="209">
      <formula>LEN(TRIM(V41))=0</formula>
    </cfRule>
  </conditionalFormatting>
  <dataValidations count="7">
    <dataValidation imeMode="off" allowBlank="1" showInputMessage="1" showErrorMessage="1" sqref="U13:V13 U15:V15 U20:V20 U39:V39 U22:V22 U44:V44 U27:V27 U29:V29 U25:V25 U42:V42 U18:V18 U34:V34 U36:V36 U32:V32" xr:uid="{D99506D1-5158-49CF-B3E3-E191D11857F9}"/>
    <dataValidation type="list" allowBlank="1" showInputMessage="1" showErrorMessage="1" sqref="V12:W12 V14:W14 V28:W28 V21:W21 V19:W19 V26:W26 V41:W41 V16:W16 V30:W30 V23:W23 V43:W43 V35:W35 V33:W33 V37:W37" xr:uid="{A14BEA45-CF96-4759-BBCB-182F62A8AF27}">
      <formula1>"　,(自主),(依頼)"</formula1>
    </dataValidation>
    <dataValidation type="list" allowBlank="1" showInputMessage="1" showErrorMessage="1" sqref="O13:T13 O27:T27 O20:T20 O42:T42 O34:T34" xr:uid="{9192A3CD-0ABD-4706-9F3E-42803A98E583}">
      <formula1>"　,弁当持参,食堂を利用,野外炊事,登山用おにぎり弁当"</formula1>
    </dataValidation>
    <dataValidation type="list" allowBlank="1" showInputMessage="1" showErrorMessage="1" sqref="O15:T15 O39:T39 O22:T22 O44:T44 O29:T29 O25:T25 O18:T18 O36:T36 O32:T32" xr:uid="{C10EE44C-CE5F-4C88-AF25-198B445712D3}">
      <formula1>"　,食堂を利用,野外炊事"</formula1>
    </dataValidation>
    <dataValidation imeMode="on" allowBlank="1" showInputMessage="1" showErrorMessage="1" sqref="U3" xr:uid="{69C7C58B-D958-498B-BECB-350E5635261F}"/>
    <dataValidation type="list" allowBlank="1" showInputMessage="1" showErrorMessage="1" sqref="T45:W45 T11:W11" xr:uid="{5F803B2A-CA7B-46F4-950E-22B5A7413A48}">
      <formula1>"　,依頼する,依頼しない"</formula1>
    </dataValidation>
    <dataValidation type="list" allowBlank="1" showInputMessage="1" showErrorMessage="1" sqref="A30 A23 A37" xr:uid="{3925FA85-9AFE-42DD-B063-0EAB196D2824}">
      <formula1>"　,(月),(火),(水),(木),(金),(土),(日)"</formula1>
    </dataValidation>
  </dataValidations>
  <pageMargins left="0.39370078740157483" right="0.27559055118110237" top="0.47244094488188981" bottom="0.31496062992125984" header="0.51181102362204722" footer="0.51181102362204722"/>
  <pageSetup paperSize="9" scale="82" orientation="portrait" r:id="rId1"/>
  <headerFooter alignWithMargins="0"/>
  <colBreaks count="2" manualBreakCount="2">
    <brk id="19" max="49" man="1"/>
    <brk id="22" max="4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75D05-34B0-43FA-AC8B-F3B9EDB27FCD}">
  <dimension ref="A1:J84"/>
  <sheetViews>
    <sheetView showGridLines="0" showZeros="0" view="pageBreakPreview" zoomScaleNormal="100" zoomScaleSheetLayoutView="100" workbookViewId="0">
      <selection sqref="A1:B1"/>
    </sheetView>
  </sheetViews>
  <sheetFormatPr defaultRowHeight="18" x14ac:dyDescent="0.45"/>
  <cols>
    <col min="1" max="1" width="5.3984375" customWidth="1"/>
    <col min="2" max="2" width="22.69921875" customWidth="1"/>
    <col min="3" max="6" width="5.3984375" customWidth="1"/>
    <col min="7" max="7" width="22.69921875" customWidth="1"/>
    <col min="8" max="10" width="5.296875" customWidth="1"/>
  </cols>
  <sheetData>
    <row r="1" spans="1:10" x14ac:dyDescent="0.45">
      <c r="A1" s="330" t="s">
        <v>90</v>
      </c>
      <c r="B1" s="330"/>
    </row>
    <row r="2" spans="1:10" ht="31.2" customHeight="1" thickBot="1" x14ac:dyDescent="0.5">
      <c r="A2" s="620" t="s">
        <v>203</v>
      </c>
      <c r="B2" s="620"/>
      <c r="C2" s="620"/>
      <c r="D2" s="620"/>
      <c r="E2" s="620"/>
      <c r="F2" s="620"/>
      <c r="G2" s="620"/>
      <c r="H2" s="620"/>
      <c r="I2" s="620"/>
      <c r="J2" s="620"/>
    </row>
    <row r="3" spans="1:10" x14ac:dyDescent="0.45">
      <c r="C3" s="621" t="s">
        <v>199</v>
      </c>
      <c r="D3" s="622"/>
      <c r="E3" s="623"/>
      <c r="F3" s="627">
        <f>使用許可申請書!$N$4</f>
        <v>0</v>
      </c>
      <c r="G3" s="628"/>
      <c r="H3" s="628"/>
      <c r="I3" s="628"/>
      <c r="J3" s="629"/>
    </row>
    <row r="4" spans="1:10" ht="18.600000000000001" thickBot="1" x14ac:dyDescent="0.5">
      <c r="C4" s="624"/>
      <c r="D4" s="625"/>
      <c r="E4" s="626"/>
      <c r="F4" s="630"/>
      <c r="G4" s="631"/>
      <c r="H4" s="631"/>
      <c r="I4" s="631"/>
      <c r="J4" s="632"/>
    </row>
    <row r="5" spans="1:10" ht="14.4" customHeight="1" x14ac:dyDescent="0.45">
      <c r="A5" s="151"/>
      <c r="B5" s="151"/>
      <c r="C5" s="72"/>
      <c r="D5" s="72"/>
      <c r="E5" s="72"/>
      <c r="F5" s="72"/>
      <c r="G5" s="72"/>
      <c r="H5" s="72"/>
      <c r="I5" s="72"/>
      <c r="J5" s="72"/>
    </row>
    <row r="6" spans="1:10" ht="16.8" customHeight="1" x14ac:dyDescent="0.45">
      <c r="A6" s="633" t="s">
        <v>208</v>
      </c>
      <c r="B6" s="633"/>
      <c r="C6" s="633"/>
      <c r="D6" s="633"/>
      <c r="E6" s="633"/>
      <c r="F6" s="633"/>
      <c r="G6" s="633"/>
      <c r="H6" s="633"/>
      <c r="I6" s="633"/>
      <c r="J6" s="633"/>
    </row>
    <row r="7" spans="1:10" ht="16.8" customHeight="1" x14ac:dyDescent="0.45">
      <c r="A7" s="633"/>
      <c r="B7" s="633"/>
      <c r="C7" s="633"/>
      <c r="D7" s="633"/>
      <c r="E7" s="633"/>
      <c r="F7" s="633"/>
      <c r="G7" s="633"/>
      <c r="H7" s="633"/>
      <c r="I7" s="633"/>
      <c r="J7" s="633"/>
    </row>
    <row r="8" spans="1:10" ht="16.8" customHeight="1" thickBot="1" x14ac:dyDescent="0.5">
      <c r="A8" s="633"/>
      <c r="B8" s="633"/>
      <c r="C8" s="633"/>
      <c r="D8" s="633"/>
      <c r="E8" s="633"/>
      <c r="F8" s="633"/>
      <c r="G8" s="633"/>
      <c r="H8" s="633"/>
      <c r="I8" s="633"/>
      <c r="J8" s="633"/>
    </row>
    <row r="9" spans="1:10" ht="16.8" customHeight="1" x14ac:dyDescent="0.45">
      <c r="A9" s="635" t="s">
        <v>91</v>
      </c>
      <c r="B9" s="637" t="s">
        <v>92</v>
      </c>
      <c r="C9" s="639" t="s">
        <v>93</v>
      </c>
      <c r="D9" s="641" t="s">
        <v>198</v>
      </c>
      <c r="E9" s="641" t="s">
        <v>94</v>
      </c>
      <c r="F9" s="643" t="s">
        <v>91</v>
      </c>
      <c r="G9" s="637" t="s">
        <v>92</v>
      </c>
      <c r="H9" s="639" t="s">
        <v>93</v>
      </c>
      <c r="I9" s="645" t="s">
        <v>198</v>
      </c>
      <c r="J9" s="647" t="s">
        <v>94</v>
      </c>
    </row>
    <row r="10" spans="1:10" ht="16.8" customHeight="1" thickBot="1" x14ac:dyDescent="0.5">
      <c r="A10" s="636"/>
      <c r="B10" s="638"/>
      <c r="C10" s="640"/>
      <c r="D10" s="642"/>
      <c r="E10" s="642"/>
      <c r="F10" s="644"/>
      <c r="G10" s="638"/>
      <c r="H10" s="640"/>
      <c r="I10" s="646"/>
      <c r="J10" s="648"/>
    </row>
    <row r="11" spans="1:10" ht="33.6" customHeight="1" thickTop="1" x14ac:dyDescent="0.45">
      <c r="A11" s="147" t="s">
        <v>95</v>
      </c>
      <c r="B11" s="166"/>
      <c r="C11" s="152" t="s">
        <v>2</v>
      </c>
      <c r="D11" s="175" t="s">
        <v>201</v>
      </c>
      <c r="E11" s="154"/>
      <c r="F11" s="148">
        <v>16</v>
      </c>
      <c r="G11" s="166" t="s">
        <v>6</v>
      </c>
      <c r="H11" s="153" t="s">
        <v>2</v>
      </c>
      <c r="I11" s="176" t="s">
        <v>2</v>
      </c>
      <c r="J11" s="177"/>
    </row>
    <row r="12" spans="1:10" ht="33.6" customHeight="1" x14ac:dyDescent="0.45">
      <c r="A12" s="145">
        <v>2</v>
      </c>
      <c r="B12" s="164"/>
      <c r="C12" s="155" t="s">
        <v>2</v>
      </c>
      <c r="D12" s="178" t="s">
        <v>2</v>
      </c>
      <c r="E12" s="157"/>
      <c r="F12" s="146">
        <v>17</v>
      </c>
      <c r="G12" s="164" t="s">
        <v>6</v>
      </c>
      <c r="H12" s="156" t="s">
        <v>2</v>
      </c>
      <c r="I12" s="179" t="s">
        <v>2</v>
      </c>
      <c r="J12" s="180"/>
    </row>
    <row r="13" spans="1:10" ht="33.6" customHeight="1" x14ac:dyDescent="0.45">
      <c r="A13" s="145">
        <v>3</v>
      </c>
      <c r="B13" s="164" t="s">
        <v>6</v>
      </c>
      <c r="C13" s="155" t="s">
        <v>2</v>
      </c>
      <c r="D13" s="178" t="s">
        <v>2</v>
      </c>
      <c r="E13" s="157"/>
      <c r="F13" s="146">
        <v>18</v>
      </c>
      <c r="G13" s="164" t="s">
        <v>6</v>
      </c>
      <c r="H13" s="156" t="s">
        <v>2</v>
      </c>
      <c r="I13" s="179" t="s">
        <v>2</v>
      </c>
      <c r="J13" s="180"/>
    </row>
    <row r="14" spans="1:10" ht="33.6" customHeight="1" x14ac:dyDescent="0.45">
      <c r="A14" s="145">
        <v>4</v>
      </c>
      <c r="B14" s="164" t="s">
        <v>6</v>
      </c>
      <c r="C14" s="155" t="s">
        <v>2</v>
      </c>
      <c r="D14" s="178" t="s">
        <v>2</v>
      </c>
      <c r="E14" s="157"/>
      <c r="F14" s="146">
        <v>19</v>
      </c>
      <c r="G14" s="164" t="s">
        <v>6</v>
      </c>
      <c r="H14" s="156" t="s">
        <v>2</v>
      </c>
      <c r="I14" s="179" t="s">
        <v>2</v>
      </c>
      <c r="J14" s="180"/>
    </row>
    <row r="15" spans="1:10" ht="33.6" customHeight="1" x14ac:dyDescent="0.45">
      <c r="A15" s="145">
        <v>5</v>
      </c>
      <c r="B15" s="164" t="s">
        <v>6</v>
      </c>
      <c r="C15" s="155" t="s">
        <v>2</v>
      </c>
      <c r="D15" s="178" t="s">
        <v>2</v>
      </c>
      <c r="E15" s="157"/>
      <c r="F15" s="146">
        <v>20</v>
      </c>
      <c r="G15" s="164" t="s">
        <v>6</v>
      </c>
      <c r="H15" s="156" t="s">
        <v>2</v>
      </c>
      <c r="I15" s="179" t="s">
        <v>2</v>
      </c>
      <c r="J15" s="180"/>
    </row>
    <row r="16" spans="1:10" ht="33.6" customHeight="1" x14ac:dyDescent="0.45">
      <c r="A16" s="145">
        <v>6</v>
      </c>
      <c r="B16" s="164" t="s">
        <v>6</v>
      </c>
      <c r="C16" s="155" t="s">
        <v>2</v>
      </c>
      <c r="D16" s="178" t="s">
        <v>2</v>
      </c>
      <c r="E16" s="157"/>
      <c r="F16" s="146">
        <v>21</v>
      </c>
      <c r="G16" s="164" t="s">
        <v>6</v>
      </c>
      <c r="H16" s="156" t="s">
        <v>2</v>
      </c>
      <c r="I16" s="179" t="s">
        <v>2</v>
      </c>
      <c r="J16" s="180"/>
    </row>
    <row r="17" spans="1:10" ht="33.6" customHeight="1" x14ac:dyDescent="0.45">
      <c r="A17" s="145">
        <v>7</v>
      </c>
      <c r="B17" s="164" t="s">
        <v>6</v>
      </c>
      <c r="C17" s="155" t="s">
        <v>2</v>
      </c>
      <c r="D17" s="178" t="s">
        <v>2</v>
      </c>
      <c r="E17" s="157"/>
      <c r="F17" s="146">
        <v>22</v>
      </c>
      <c r="G17" s="164" t="s">
        <v>6</v>
      </c>
      <c r="H17" s="156" t="s">
        <v>2</v>
      </c>
      <c r="I17" s="179" t="s">
        <v>2</v>
      </c>
      <c r="J17" s="180"/>
    </row>
    <row r="18" spans="1:10" ht="33.6" customHeight="1" x14ac:dyDescent="0.45">
      <c r="A18" s="145">
        <v>8</v>
      </c>
      <c r="B18" s="164" t="s">
        <v>6</v>
      </c>
      <c r="C18" s="155" t="s">
        <v>2</v>
      </c>
      <c r="D18" s="178" t="s">
        <v>2</v>
      </c>
      <c r="E18" s="157"/>
      <c r="F18" s="146">
        <v>23</v>
      </c>
      <c r="G18" s="164" t="s">
        <v>6</v>
      </c>
      <c r="H18" s="156" t="s">
        <v>2</v>
      </c>
      <c r="I18" s="179" t="s">
        <v>2</v>
      </c>
      <c r="J18" s="180"/>
    </row>
    <row r="19" spans="1:10" ht="33.6" customHeight="1" x14ac:dyDescent="0.45">
      <c r="A19" s="145">
        <v>9</v>
      </c>
      <c r="B19" s="164" t="s">
        <v>6</v>
      </c>
      <c r="C19" s="155" t="s">
        <v>2</v>
      </c>
      <c r="D19" s="178" t="s">
        <v>2</v>
      </c>
      <c r="E19" s="157"/>
      <c r="F19" s="146">
        <v>24</v>
      </c>
      <c r="G19" s="164" t="s">
        <v>6</v>
      </c>
      <c r="H19" s="156" t="s">
        <v>2</v>
      </c>
      <c r="I19" s="179" t="s">
        <v>2</v>
      </c>
      <c r="J19" s="180"/>
    </row>
    <row r="20" spans="1:10" ht="33.6" customHeight="1" x14ac:dyDescent="0.45">
      <c r="A20" s="145">
        <v>10</v>
      </c>
      <c r="B20" s="164" t="s">
        <v>6</v>
      </c>
      <c r="C20" s="155" t="s">
        <v>2</v>
      </c>
      <c r="D20" s="178" t="s">
        <v>2</v>
      </c>
      <c r="E20" s="157"/>
      <c r="F20" s="146">
        <v>25</v>
      </c>
      <c r="G20" s="164" t="s">
        <v>6</v>
      </c>
      <c r="H20" s="156" t="s">
        <v>2</v>
      </c>
      <c r="I20" s="179" t="s">
        <v>2</v>
      </c>
      <c r="J20" s="180"/>
    </row>
    <row r="21" spans="1:10" ht="33.6" customHeight="1" x14ac:dyDescent="0.45">
      <c r="A21" s="145">
        <v>11</v>
      </c>
      <c r="B21" s="164" t="s">
        <v>6</v>
      </c>
      <c r="C21" s="155" t="s">
        <v>2</v>
      </c>
      <c r="D21" s="178" t="s">
        <v>2</v>
      </c>
      <c r="E21" s="157"/>
      <c r="F21" s="146">
        <v>26</v>
      </c>
      <c r="G21" s="164" t="s">
        <v>6</v>
      </c>
      <c r="H21" s="156" t="s">
        <v>2</v>
      </c>
      <c r="I21" s="179" t="s">
        <v>2</v>
      </c>
      <c r="J21" s="180"/>
    </row>
    <row r="22" spans="1:10" ht="33.6" customHeight="1" x14ac:dyDescent="0.45">
      <c r="A22" s="145">
        <v>12</v>
      </c>
      <c r="B22" s="164" t="s">
        <v>6</v>
      </c>
      <c r="C22" s="155" t="s">
        <v>2</v>
      </c>
      <c r="D22" s="178" t="s">
        <v>2</v>
      </c>
      <c r="E22" s="157"/>
      <c r="F22" s="146">
        <v>27</v>
      </c>
      <c r="G22" s="164" t="s">
        <v>6</v>
      </c>
      <c r="H22" s="156" t="s">
        <v>2</v>
      </c>
      <c r="I22" s="179" t="s">
        <v>2</v>
      </c>
      <c r="J22" s="180"/>
    </row>
    <row r="23" spans="1:10" ht="33.6" customHeight="1" x14ac:dyDescent="0.45">
      <c r="A23" s="145">
        <v>13</v>
      </c>
      <c r="B23" s="164" t="s">
        <v>6</v>
      </c>
      <c r="C23" s="155" t="s">
        <v>2</v>
      </c>
      <c r="D23" s="178" t="s">
        <v>2</v>
      </c>
      <c r="E23" s="157"/>
      <c r="F23" s="146">
        <v>28</v>
      </c>
      <c r="G23" s="164" t="s">
        <v>6</v>
      </c>
      <c r="H23" s="156" t="s">
        <v>2</v>
      </c>
      <c r="I23" s="179" t="s">
        <v>2</v>
      </c>
      <c r="J23" s="180"/>
    </row>
    <row r="24" spans="1:10" ht="33.6" customHeight="1" x14ac:dyDescent="0.45">
      <c r="A24" s="145">
        <v>14</v>
      </c>
      <c r="B24" s="164" t="s">
        <v>6</v>
      </c>
      <c r="C24" s="155" t="s">
        <v>2</v>
      </c>
      <c r="D24" s="178" t="s">
        <v>2</v>
      </c>
      <c r="E24" s="157"/>
      <c r="F24" s="146">
        <v>29</v>
      </c>
      <c r="G24" s="164" t="s">
        <v>6</v>
      </c>
      <c r="H24" s="156" t="s">
        <v>2</v>
      </c>
      <c r="I24" s="179" t="s">
        <v>2</v>
      </c>
      <c r="J24" s="180"/>
    </row>
    <row r="25" spans="1:10" ht="33.6" customHeight="1" thickBot="1" x14ac:dyDescent="0.5">
      <c r="A25" s="158">
        <v>15</v>
      </c>
      <c r="B25" s="165" t="s">
        <v>6</v>
      </c>
      <c r="C25" s="159" t="s">
        <v>2</v>
      </c>
      <c r="D25" s="181" t="s">
        <v>2</v>
      </c>
      <c r="E25" s="162"/>
      <c r="F25" s="160">
        <v>30</v>
      </c>
      <c r="G25" s="165" t="s">
        <v>6</v>
      </c>
      <c r="H25" s="161" t="s">
        <v>2</v>
      </c>
      <c r="I25" s="182" t="s">
        <v>2</v>
      </c>
      <c r="J25" s="183"/>
    </row>
    <row r="26" spans="1:10" ht="16.2" customHeight="1" x14ac:dyDescent="0.45">
      <c r="A26" s="634" t="s">
        <v>96</v>
      </c>
      <c r="B26" s="634"/>
      <c r="C26" s="634"/>
      <c r="D26" s="634"/>
      <c r="E26" s="634"/>
      <c r="F26" s="634"/>
      <c r="G26" s="634"/>
      <c r="H26" s="634"/>
      <c r="I26" s="634"/>
      <c r="J26" s="634"/>
    </row>
    <row r="27" spans="1:10" ht="16.2" customHeight="1" thickBot="1" x14ac:dyDescent="0.5">
      <c r="A27" s="634"/>
      <c r="B27" s="634"/>
      <c r="C27" s="634"/>
      <c r="D27" s="634"/>
      <c r="E27" s="634"/>
      <c r="F27" s="634"/>
      <c r="G27" s="634"/>
      <c r="H27" s="634"/>
      <c r="I27" s="634"/>
      <c r="J27" s="634"/>
    </row>
    <row r="28" spans="1:10" ht="27" customHeight="1" thickBot="1" x14ac:dyDescent="0.5">
      <c r="A28" s="615" t="s">
        <v>97</v>
      </c>
      <c r="B28" s="616"/>
      <c r="C28" s="617"/>
      <c r="D28" s="617"/>
      <c r="E28" s="172"/>
      <c r="F28" s="618" t="s">
        <v>98</v>
      </c>
      <c r="G28" s="619"/>
      <c r="H28" s="73" t="s">
        <v>99</v>
      </c>
      <c r="I28" s="73"/>
      <c r="J28" s="74" t="s">
        <v>6</v>
      </c>
    </row>
    <row r="29" spans="1:10" x14ac:dyDescent="0.45">
      <c r="A29" s="330" t="s">
        <v>90</v>
      </c>
      <c r="B29" s="330"/>
    </row>
    <row r="30" spans="1:10" ht="31.2" customHeight="1" thickBot="1" x14ac:dyDescent="0.5">
      <c r="C30" s="649" t="s">
        <v>203</v>
      </c>
      <c r="D30" s="649"/>
      <c r="E30" s="649"/>
      <c r="F30" s="649"/>
      <c r="G30" s="649"/>
    </row>
    <row r="31" spans="1:10" x14ac:dyDescent="0.45">
      <c r="C31" s="621" t="s">
        <v>199</v>
      </c>
      <c r="D31" s="622"/>
      <c r="E31" s="623"/>
      <c r="F31" s="627">
        <f>使用許可申請書!$N$4</f>
        <v>0</v>
      </c>
      <c r="G31" s="628"/>
      <c r="H31" s="628"/>
      <c r="I31" s="628"/>
      <c r="J31" s="629"/>
    </row>
    <row r="32" spans="1:10" ht="18.600000000000001" thickBot="1" x14ac:dyDescent="0.5">
      <c r="C32" s="624"/>
      <c r="D32" s="625"/>
      <c r="E32" s="626"/>
      <c r="F32" s="630"/>
      <c r="G32" s="631"/>
      <c r="H32" s="631"/>
      <c r="I32" s="631"/>
      <c r="J32" s="632"/>
    </row>
    <row r="33" spans="1:10" ht="14.4" customHeight="1" x14ac:dyDescent="0.45">
      <c r="A33" s="151"/>
      <c r="B33" s="151"/>
      <c r="C33" s="72"/>
      <c r="D33" s="72"/>
      <c r="E33" s="72"/>
      <c r="F33" s="72"/>
      <c r="G33" s="72"/>
      <c r="H33" s="72"/>
      <c r="I33" s="72"/>
      <c r="J33" s="72"/>
    </row>
    <row r="34" spans="1:10" ht="16.8" customHeight="1" x14ac:dyDescent="0.45">
      <c r="A34" s="633" t="s">
        <v>200</v>
      </c>
      <c r="B34" s="633"/>
      <c r="C34" s="633"/>
      <c r="D34" s="633"/>
      <c r="E34" s="633"/>
      <c r="F34" s="633"/>
      <c r="G34" s="633"/>
      <c r="H34" s="633"/>
      <c r="I34" s="633"/>
      <c r="J34" s="633"/>
    </row>
    <row r="35" spans="1:10" ht="16.8" customHeight="1" x14ac:dyDescent="0.45">
      <c r="A35" s="633"/>
      <c r="B35" s="633"/>
      <c r="C35" s="633"/>
      <c r="D35" s="633"/>
      <c r="E35" s="633"/>
      <c r="F35" s="633"/>
      <c r="G35" s="633"/>
      <c r="H35" s="633"/>
      <c r="I35" s="633"/>
      <c r="J35" s="633"/>
    </row>
    <row r="36" spans="1:10" ht="16.8" customHeight="1" thickBot="1" x14ac:dyDescent="0.5">
      <c r="A36" s="633"/>
      <c r="B36" s="633"/>
      <c r="C36" s="633"/>
      <c r="D36" s="633"/>
      <c r="E36" s="633"/>
      <c r="F36" s="633"/>
      <c r="G36" s="633"/>
      <c r="H36" s="633"/>
      <c r="I36" s="633"/>
      <c r="J36" s="633"/>
    </row>
    <row r="37" spans="1:10" ht="16.8" customHeight="1" x14ac:dyDescent="0.45">
      <c r="A37" s="635" t="s">
        <v>91</v>
      </c>
      <c r="B37" s="637" t="s">
        <v>92</v>
      </c>
      <c r="C37" s="639" t="s">
        <v>93</v>
      </c>
      <c r="D37" s="645" t="s">
        <v>198</v>
      </c>
      <c r="E37" s="647" t="s">
        <v>94</v>
      </c>
      <c r="F37" s="643" t="s">
        <v>91</v>
      </c>
      <c r="G37" s="637" t="s">
        <v>92</v>
      </c>
      <c r="H37" s="639" t="s">
        <v>93</v>
      </c>
      <c r="I37" s="645" t="s">
        <v>198</v>
      </c>
      <c r="J37" s="647" t="s">
        <v>94</v>
      </c>
    </row>
    <row r="38" spans="1:10" ht="16.8" customHeight="1" thickBot="1" x14ac:dyDescent="0.5">
      <c r="A38" s="636"/>
      <c r="B38" s="638"/>
      <c r="C38" s="640"/>
      <c r="D38" s="646"/>
      <c r="E38" s="648"/>
      <c r="F38" s="644"/>
      <c r="G38" s="638"/>
      <c r="H38" s="640"/>
      <c r="I38" s="646"/>
      <c r="J38" s="648"/>
    </row>
    <row r="39" spans="1:10" ht="33.6" customHeight="1" thickTop="1" x14ac:dyDescent="0.45">
      <c r="A39" s="147">
        <v>31</v>
      </c>
      <c r="B39" s="166"/>
      <c r="C39" s="153" t="s">
        <v>2</v>
      </c>
      <c r="D39" s="176" t="s">
        <v>2</v>
      </c>
      <c r="E39" s="177"/>
      <c r="F39" s="148">
        <v>46</v>
      </c>
      <c r="G39" s="166" t="s">
        <v>6</v>
      </c>
      <c r="H39" s="153" t="s">
        <v>2</v>
      </c>
      <c r="I39" s="176" t="s">
        <v>2</v>
      </c>
      <c r="J39" s="177"/>
    </row>
    <row r="40" spans="1:10" ht="33.6" customHeight="1" x14ac:dyDescent="0.45">
      <c r="A40" s="145">
        <v>32</v>
      </c>
      <c r="B40" s="164"/>
      <c r="C40" s="156" t="s">
        <v>2</v>
      </c>
      <c r="D40" s="179" t="s">
        <v>2</v>
      </c>
      <c r="E40" s="180"/>
      <c r="F40" s="163">
        <v>47</v>
      </c>
      <c r="G40" s="164" t="s">
        <v>6</v>
      </c>
      <c r="H40" s="156" t="s">
        <v>2</v>
      </c>
      <c r="I40" s="179" t="s">
        <v>2</v>
      </c>
      <c r="J40" s="180"/>
    </row>
    <row r="41" spans="1:10" ht="33.6" customHeight="1" x14ac:dyDescent="0.45">
      <c r="A41" s="145">
        <v>33</v>
      </c>
      <c r="B41" s="164" t="s">
        <v>6</v>
      </c>
      <c r="C41" s="156" t="s">
        <v>2</v>
      </c>
      <c r="D41" s="179" t="s">
        <v>2</v>
      </c>
      <c r="E41" s="180"/>
      <c r="F41" s="149">
        <v>48</v>
      </c>
      <c r="G41" s="164" t="s">
        <v>6</v>
      </c>
      <c r="H41" s="156" t="s">
        <v>2</v>
      </c>
      <c r="I41" s="179" t="s">
        <v>2</v>
      </c>
      <c r="J41" s="180"/>
    </row>
    <row r="42" spans="1:10" ht="33.6" customHeight="1" x14ac:dyDescent="0.45">
      <c r="A42" s="145">
        <v>34</v>
      </c>
      <c r="B42" s="164" t="s">
        <v>6</v>
      </c>
      <c r="C42" s="156" t="s">
        <v>2</v>
      </c>
      <c r="D42" s="179" t="s">
        <v>2</v>
      </c>
      <c r="E42" s="180"/>
      <c r="F42" s="163">
        <v>49</v>
      </c>
      <c r="G42" s="164" t="s">
        <v>6</v>
      </c>
      <c r="H42" s="156" t="s">
        <v>2</v>
      </c>
      <c r="I42" s="179" t="s">
        <v>2</v>
      </c>
      <c r="J42" s="180"/>
    </row>
    <row r="43" spans="1:10" ht="33.6" customHeight="1" x14ac:dyDescent="0.45">
      <c r="A43" s="145">
        <v>35</v>
      </c>
      <c r="B43" s="164" t="s">
        <v>6</v>
      </c>
      <c r="C43" s="156" t="s">
        <v>2</v>
      </c>
      <c r="D43" s="179" t="s">
        <v>2</v>
      </c>
      <c r="E43" s="180"/>
      <c r="F43" s="149">
        <v>50</v>
      </c>
      <c r="G43" s="164" t="s">
        <v>6</v>
      </c>
      <c r="H43" s="156" t="s">
        <v>2</v>
      </c>
      <c r="I43" s="179" t="s">
        <v>2</v>
      </c>
      <c r="J43" s="180"/>
    </row>
    <row r="44" spans="1:10" ht="33.6" customHeight="1" x14ac:dyDescent="0.45">
      <c r="A44" s="145">
        <v>36</v>
      </c>
      <c r="B44" s="164" t="s">
        <v>6</v>
      </c>
      <c r="C44" s="156" t="s">
        <v>2</v>
      </c>
      <c r="D44" s="179" t="s">
        <v>2</v>
      </c>
      <c r="E44" s="180"/>
      <c r="F44" s="163">
        <v>51</v>
      </c>
      <c r="G44" s="164" t="s">
        <v>6</v>
      </c>
      <c r="H44" s="156" t="s">
        <v>2</v>
      </c>
      <c r="I44" s="179" t="s">
        <v>2</v>
      </c>
      <c r="J44" s="180"/>
    </row>
    <row r="45" spans="1:10" ht="33.6" customHeight="1" x14ac:dyDescent="0.45">
      <c r="A45" s="145">
        <v>37</v>
      </c>
      <c r="B45" s="164" t="s">
        <v>6</v>
      </c>
      <c r="C45" s="156" t="s">
        <v>2</v>
      </c>
      <c r="D45" s="179" t="s">
        <v>2</v>
      </c>
      <c r="E45" s="180"/>
      <c r="F45" s="149">
        <v>52</v>
      </c>
      <c r="G45" s="164" t="s">
        <v>6</v>
      </c>
      <c r="H45" s="156" t="s">
        <v>2</v>
      </c>
      <c r="I45" s="179" t="s">
        <v>2</v>
      </c>
      <c r="J45" s="180"/>
    </row>
    <row r="46" spans="1:10" ht="33.6" customHeight="1" x14ac:dyDescent="0.45">
      <c r="A46" s="145">
        <v>38</v>
      </c>
      <c r="B46" s="164" t="s">
        <v>6</v>
      </c>
      <c r="C46" s="156" t="s">
        <v>2</v>
      </c>
      <c r="D46" s="179" t="s">
        <v>2</v>
      </c>
      <c r="E46" s="180"/>
      <c r="F46" s="163">
        <v>53</v>
      </c>
      <c r="G46" s="164" t="s">
        <v>6</v>
      </c>
      <c r="H46" s="156" t="s">
        <v>2</v>
      </c>
      <c r="I46" s="179" t="s">
        <v>2</v>
      </c>
      <c r="J46" s="180"/>
    </row>
    <row r="47" spans="1:10" ht="33.6" customHeight="1" x14ac:dyDescent="0.45">
      <c r="A47" s="145">
        <v>39</v>
      </c>
      <c r="B47" s="164" t="s">
        <v>6</v>
      </c>
      <c r="C47" s="156" t="s">
        <v>2</v>
      </c>
      <c r="D47" s="179" t="s">
        <v>2</v>
      </c>
      <c r="E47" s="180"/>
      <c r="F47" s="149">
        <v>54</v>
      </c>
      <c r="G47" s="164" t="s">
        <v>6</v>
      </c>
      <c r="H47" s="156" t="s">
        <v>2</v>
      </c>
      <c r="I47" s="179" t="s">
        <v>2</v>
      </c>
      <c r="J47" s="180"/>
    </row>
    <row r="48" spans="1:10" ht="33.6" customHeight="1" x14ac:dyDescent="0.45">
      <c r="A48" s="145">
        <v>40</v>
      </c>
      <c r="B48" s="164" t="s">
        <v>6</v>
      </c>
      <c r="C48" s="156" t="s">
        <v>2</v>
      </c>
      <c r="D48" s="179" t="s">
        <v>2</v>
      </c>
      <c r="E48" s="180"/>
      <c r="F48" s="163">
        <v>55</v>
      </c>
      <c r="G48" s="164" t="s">
        <v>6</v>
      </c>
      <c r="H48" s="156" t="s">
        <v>2</v>
      </c>
      <c r="I48" s="179" t="s">
        <v>2</v>
      </c>
      <c r="J48" s="180"/>
    </row>
    <row r="49" spans="1:10" ht="33.6" customHeight="1" x14ac:dyDescent="0.45">
      <c r="A49" s="145">
        <v>41</v>
      </c>
      <c r="B49" s="164" t="s">
        <v>6</v>
      </c>
      <c r="C49" s="156" t="s">
        <v>2</v>
      </c>
      <c r="D49" s="179" t="s">
        <v>2</v>
      </c>
      <c r="E49" s="180"/>
      <c r="F49" s="149">
        <v>56</v>
      </c>
      <c r="G49" s="164" t="s">
        <v>6</v>
      </c>
      <c r="H49" s="156" t="s">
        <v>2</v>
      </c>
      <c r="I49" s="179" t="s">
        <v>2</v>
      </c>
      <c r="J49" s="180"/>
    </row>
    <row r="50" spans="1:10" ht="33.6" customHeight="1" x14ac:dyDescent="0.45">
      <c r="A50" s="145">
        <v>42</v>
      </c>
      <c r="B50" s="164" t="s">
        <v>6</v>
      </c>
      <c r="C50" s="156" t="s">
        <v>2</v>
      </c>
      <c r="D50" s="179" t="s">
        <v>2</v>
      </c>
      <c r="E50" s="180"/>
      <c r="F50" s="163">
        <v>57</v>
      </c>
      <c r="G50" s="164" t="s">
        <v>6</v>
      </c>
      <c r="H50" s="156" t="s">
        <v>2</v>
      </c>
      <c r="I50" s="179" t="s">
        <v>2</v>
      </c>
      <c r="J50" s="180"/>
    </row>
    <row r="51" spans="1:10" ht="33.6" customHeight="1" x14ac:dyDescent="0.45">
      <c r="A51" s="145">
        <v>43</v>
      </c>
      <c r="B51" s="164" t="s">
        <v>6</v>
      </c>
      <c r="C51" s="156" t="s">
        <v>2</v>
      </c>
      <c r="D51" s="179" t="s">
        <v>2</v>
      </c>
      <c r="E51" s="180"/>
      <c r="F51" s="149">
        <v>58</v>
      </c>
      <c r="G51" s="164" t="s">
        <v>6</v>
      </c>
      <c r="H51" s="156" t="s">
        <v>2</v>
      </c>
      <c r="I51" s="179" t="s">
        <v>2</v>
      </c>
      <c r="J51" s="180"/>
    </row>
    <row r="52" spans="1:10" ht="33.6" customHeight="1" x14ac:dyDescent="0.45">
      <c r="A52" s="145">
        <v>44</v>
      </c>
      <c r="B52" s="164" t="s">
        <v>6</v>
      </c>
      <c r="C52" s="156" t="s">
        <v>2</v>
      </c>
      <c r="D52" s="179" t="s">
        <v>2</v>
      </c>
      <c r="E52" s="180"/>
      <c r="F52" s="163">
        <v>59</v>
      </c>
      <c r="G52" s="164" t="s">
        <v>6</v>
      </c>
      <c r="H52" s="156" t="s">
        <v>2</v>
      </c>
      <c r="I52" s="179" t="s">
        <v>2</v>
      </c>
      <c r="J52" s="180"/>
    </row>
    <row r="53" spans="1:10" ht="33.6" customHeight="1" thickBot="1" x14ac:dyDescent="0.5">
      <c r="A53" s="158">
        <v>45</v>
      </c>
      <c r="B53" s="165" t="s">
        <v>6</v>
      </c>
      <c r="C53" s="161" t="s">
        <v>2</v>
      </c>
      <c r="D53" s="182" t="s">
        <v>2</v>
      </c>
      <c r="E53" s="183"/>
      <c r="F53" s="160">
        <v>60</v>
      </c>
      <c r="G53" s="165" t="s">
        <v>6</v>
      </c>
      <c r="H53" s="161" t="s">
        <v>2</v>
      </c>
      <c r="I53" s="182" t="s">
        <v>2</v>
      </c>
      <c r="J53" s="183"/>
    </row>
    <row r="54" spans="1:10" ht="16.2" customHeight="1" x14ac:dyDescent="0.45">
      <c r="A54" s="634" t="s">
        <v>96</v>
      </c>
      <c r="B54" s="634"/>
      <c r="C54" s="634"/>
      <c r="D54" s="634"/>
      <c r="E54" s="634"/>
      <c r="F54" s="634"/>
      <c r="G54" s="634"/>
      <c r="H54" s="634"/>
      <c r="I54" s="634"/>
      <c r="J54" s="634"/>
    </row>
    <row r="55" spans="1:10" ht="16.2" customHeight="1" thickBot="1" x14ac:dyDescent="0.5">
      <c r="A55" s="634"/>
      <c r="B55" s="634"/>
      <c r="C55" s="634"/>
      <c r="D55" s="634"/>
      <c r="E55" s="634"/>
      <c r="F55" s="634"/>
      <c r="G55" s="634"/>
      <c r="H55" s="634"/>
      <c r="I55" s="634"/>
      <c r="J55" s="634"/>
    </row>
    <row r="56" spans="1:10" ht="27" customHeight="1" thickBot="1" x14ac:dyDescent="0.5">
      <c r="A56" s="615" t="s">
        <v>97</v>
      </c>
      <c r="B56" s="616"/>
      <c r="C56" s="617"/>
      <c r="D56" s="617"/>
      <c r="E56" s="172"/>
      <c r="F56" s="618" t="s">
        <v>98</v>
      </c>
      <c r="G56" s="619"/>
      <c r="H56" s="73" t="s">
        <v>99</v>
      </c>
      <c r="I56" s="73"/>
      <c r="J56" s="74" t="s">
        <v>6</v>
      </c>
    </row>
    <row r="57" spans="1:10" x14ac:dyDescent="0.45">
      <c r="A57" s="330" t="s">
        <v>90</v>
      </c>
      <c r="B57" s="330"/>
    </row>
    <row r="58" spans="1:10" ht="31.2" customHeight="1" thickBot="1" x14ac:dyDescent="0.5">
      <c r="C58" s="649" t="s">
        <v>203</v>
      </c>
      <c r="D58" s="649"/>
      <c r="E58" s="649"/>
      <c r="F58" s="649"/>
      <c r="G58" s="649"/>
    </row>
    <row r="59" spans="1:10" x14ac:dyDescent="0.45">
      <c r="C59" s="621" t="s">
        <v>199</v>
      </c>
      <c r="D59" s="622"/>
      <c r="E59" s="623"/>
      <c r="F59" s="627">
        <f>使用許可申請書!$N$4</f>
        <v>0</v>
      </c>
      <c r="G59" s="628"/>
      <c r="H59" s="628"/>
      <c r="I59" s="628"/>
      <c r="J59" s="629"/>
    </row>
    <row r="60" spans="1:10" ht="18.600000000000001" thickBot="1" x14ac:dyDescent="0.5">
      <c r="C60" s="624"/>
      <c r="D60" s="625"/>
      <c r="E60" s="626"/>
      <c r="F60" s="630"/>
      <c r="G60" s="631"/>
      <c r="H60" s="631"/>
      <c r="I60" s="631"/>
      <c r="J60" s="632"/>
    </row>
    <row r="61" spans="1:10" ht="14.4" customHeight="1" x14ac:dyDescent="0.45">
      <c r="A61" s="151"/>
      <c r="B61" s="151"/>
      <c r="C61" s="72"/>
      <c r="D61" s="72"/>
      <c r="E61" s="72"/>
      <c r="F61" s="72"/>
      <c r="G61" s="72"/>
      <c r="H61" s="72"/>
      <c r="I61" s="72"/>
      <c r="J61" s="72"/>
    </row>
    <row r="62" spans="1:10" ht="14.4" customHeight="1" x14ac:dyDescent="0.45">
      <c r="A62" s="633" t="s">
        <v>200</v>
      </c>
      <c r="B62" s="633"/>
      <c r="C62" s="633"/>
      <c r="D62" s="633"/>
      <c r="E62" s="633"/>
      <c r="F62" s="633"/>
      <c r="G62" s="633"/>
      <c r="H62" s="633"/>
      <c r="I62" s="633"/>
      <c r="J62" s="633"/>
    </row>
    <row r="63" spans="1:10" ht="16.8" customHeight="1" x14ac:dyDescent="0.45">
      <c r="A63" s="633"/>
      <c r="B63" s="633"/>
      <c r="C63" s="633"/>
      <c r="D63" s="633"/>
      <c r="E63" s="633"/>
      <c r="F63" s="633"/>
      <c r="G63" s="633"/>
      <c r="H63" s="633"/>
      <c r="I63" s="633"/>
      <c r="J63" s="633"/>
    </row>
    <row r="64" spans="1:10" ht="16.8" customHeight="1" thickBot="1" x14ac:dyDescent="0.5">
      <c r="A64" s="633"/>
      <c r="B64" s="633"/>
      <c r="C64" s="633"/>
      <c r="D64" s="633"/>
      <c r="E64" s="633"/>
      <c r="F64" s="633"/>
      <c r="G64" s="633"/>
      <c r="H64" s="633"/>
      <c r="I64" s="633"/>
      <c r="J64" s="633"/>
    </row>
    <row r="65" spans="1:10" ht="16.8" customHeight="1" x14ac:dyDescent="0.45">
      <c r="A65" s="635" t="s">
        <v>91</v>
      </c>
      <c r="B65" s="637" t="s">
        <v>92</v>
      </c>
      <c r="C65" s="639" t="s">
        <v>93</v>
      </c>
      <c r="D65" s="645" t="s">
        <v>198</v>
      </c>
      <c r="E65" s="647" t="s">
        <v>94</v>
      </c>
      <c r="F65" s="643" t="s">
        <v>91</v>
      </c>
      <c r="G65" s="637" t="s">
        <v>92</v>
      </c>
      <c r="H65" s="639" t="s">
        <v>93</v>
      </c>
      <c r="I65" s="645" t="s">
        <v>198</v>
      </c>
      <c r="J65" s="647" t="s">
        <v>94</v>
      </c>
    </row>
    <row r="66" spans="1:10" ht="16.8" customHeight="1" thickBot="1" x14ac:dyDescent="0.5">
      <c r="A66" s="636"/>
      <c r="B66" s="638"/>
      <c r="C66" s="640"/>
      <c r="D66" s="646"/>
      <c r="E66" s="648"/>
      <c r="F66" s="644"/>
      <c r="G66" s="638"/>
      <c r="H66" s="640"/>
      <c r="I66" s="646"/>
      <c r="J66" s="648"/>
    </row>
    <row r="67" spans="1:10" ht="33.6" customHeight="1" thickTop="1" x14ac:dyDescent="0.45">
      <c r="A67" s="147">
        <v>61</v>
      </c>
      <c r="B67" s="166"/>
      <c r="C67" s="153" t="s">
        <v>2</v>
      </c>
      <c r="D67" s="176" t="s">
        <v>2</v>
      </c>
      <c r="E67" s="177"/>
      <c r="F67" s="148">
        <v>76</v>
      </c>
      <c r="G67" s="166" t="s">
        <v>6</v>
      </c>
      <c r="H67" s="153" t="s">
        <v>2</v>
      </c>
      <c r="I67" s="176" t="s">
        <v>2</v>
      </c>
      <c r="J67" s="177"/>
    </row>
    <row r="68" spans="1:10" ht="33.6" customHeight="1" x14ac:dyDescent="0.45">
      <c r="A68" s="145">
        <v>62</v>
      </c>
      <c r="B68" s="164"/>
      <c r="C68" s="156" t="s">
        <v>2</v>
      </c>
      <c r="D68" s="179" t="s">
        <v>2</v>
      </c>
      <c r="E68" s="180"/>
      <c r="F68" s="146">
        <v>77</v>
      </c>
      <c r="G68" s="164" t="s">
        <v>6</v>
      </c>
      <c r="H68" s="156" t="s">
        <v>2</v>
      </c>
      <c r="I68" s="179" t="s">
        <v>2</v>
      </c>
      <c r="J68" s="180"/>
    </row>
    <row r="69" spans="1:10" ht="33.6" customHeight="1" x14ac:dyDescent="0.45">
      <c r="A69" s="145">
        <v>63</v>
      </c>
      <c r="B69" s="164" t="s">
        <v>6</v>
      </c>
      <c r="C69" s="156" t="s">
        <v>2</v>
      </c>
      <c r="D69" s="179" t="s">
        <v>2</v>
      </c>
      <c r="E69" s="180"/>
      <c r="F69" s="146">
        <v>78</v>
      </c>
      <c r="G69" s="164" t="s">
        <v>6</v>
      </c>
      <c r="H69" s="156" t="s">
        <v>2</v>
      </c>
      <c r="I69" s="179" t="s">
        <v>2</v>
      </c>
      <c r="J69" s="180"/>
    </row>
    <row r="70" spans="1:10" ht="33.6" customHeight="1" x14ac:dyDescent="0.45">
      <c r="A70" s="145">
        <v>64</v>
      </c>
      <c r="B70" s="164" t="s">
        <v>6</v>
      </c>
      <c r="C70" s="156" t="s">
        <v>2</v>
      </c>
      <c r="D70" s="179" t="s">
        <v>2</v>
      </c>
      <c r="E70" s="180"/>
      <c r="F70" s="146">
        <v>79</v>
      </c>
      <c r="G70" s="164" t="s">
        <v>6</v>
      </c>
      <c r="H70" s="156" t="s">
        <v>2</v>
      </c>
      <c r="I70" s="179" t="s">
        <v>2</v>
      </c>
      <c r="J70" s="180"/>
    </row>
    <row r="71" spans="1:10" ht="33.6" customHeight="1" x14ac:dyDescent="0.45">
      <c r="A71" s="145">
        <v>65</v>
      </c>
      <c r="B71" s="164" t="s">
        <v>6</v>
      </c>
      <c r="C71" s="156" t="s">
        <v>2</v>
      </c>
      <c r="D71" s="179" t="s">
        <v>2</v>
      </c>
      <c r="E71" s="180"/>
      <c r="F71" s="146">
        <v>80</v>
      </c>
      <c r="G71" s="164" t="s">
        <v>6</v>
      </c>
      <c r="H71" s="156" t="s">
        <v>2</v>
      </c>
      <c r="I71" s="179" t="s">
        <v>2</v>
      </c>
      <c r="J71" s="180"/>
    </row>
    <row r="72" spans="1:10" ht="33.6" customHeight="1" x14ac:dyDescent="0.45">
      <c r="A72" s="145">
        <v>66</v>
      </c>
      <c r="B72" s="164" t="s">
        <v>6</v>
      </c>
      <c r="C72" s="156" t="s">
        <v>2</v>
      </c>
      <c r="D72" s="179" t="s">
        <v>2</v>
      </c>
      <c r="E72" s="180"/>
      <c r="F72" s="146">
        <v>81</v>
      </c>
      <c r="G72" s="164" t="s">
        <v>6</v>
      </c>
      <c r="H72" s="156" t="s">
        <v>2</v>
      </c>
      <c r="I72" s="179" t="s">
        <v>2</v>
      </c>
      <c r="J72" s="180"/>
    </row>
    <row r="73" spans="1:10" ht="33.6" customHeight="1" x14ac:dyDescent="0.45">
      <c r="A73" s="145">
        <v>67</v>
      </c>
      <c r="B73" s="164" t="s">
        <v>6</v>
      </c>
      <c r="C73" s="156" t="s">
        <v>2</v>
      </c>
      <c r="D73" s="179" t="s">
        <v>2</v>
      </c>
      <c r="E73" s="180"/>
      <c r="F73" s="146">
        <v>82</v>
      </c>
      <c r="G73" s="164" t="s">
        <v>6</v>
      </c>
      <c r="H73" s="156" t="s">
        <v>2</v>
      </c>
      <c r="I73" s="179" t="s">
        <v>2</v>
      </c>
      <c r="J73" s="180"/>
    </row>
    <row r="74" spans="1:10" ht="33.6" customHeight="1" x14ac:dyDescent="0.45">
      <c r="A74" s="145">
        <v>68</v>
      </c>
      <c r="B74" s="164" t="s">
        <v>6</v>
      </c>
      <c r="C74" s="156" t="s">
        <v>2</v>
      </c>
      <c r="D74" s="179" t="s">
        <v>2</v>
      </c>
      <c r="E74" s="180"/>
      <c r="F74" s="146">
        <v>83</v>
      </c>
      <c r="G74" s="164" t="s">
        <v>6</v>
      </c>
      <c r="H74" s="156" t="s">
        <v>2</v>
      </c>
      <c r="I74" s="179" t="s">
        <v>2</v>
      </c>
      <c r="J74" s="180"/>
    </row>
    <row r="75" spans="1:10" ht="33.6" customHeight="1" x14ac:dyDescent="0.45">
      <c r="A75" s="145">
        <v>69</v>
      </c>
      <c r="B75" s="164" t="s">
        <v>6</v>
      </c>
      <c r="C75" s="156" t="s">
        <v>2</v>
      </c>
      <c r="D75" s="179" t="s">
        <v>2</v>
      </c>
      <c r="E75" s="180"/>
      <c r="F75" s="146">
        <v>84</v>
      </c>
      <c r="G75" s="164" t="s">
        <v>6</v>
      </c>
      <c r="H75" s="156" t="s">
        <v>2</v>
      </c>
      <c r="I75" s="179" t="s">
        <v>2</v>
      </c>
      <c r="J75" s="180"/>
    </row>
    <row r="76" spans="1:10" ht="33.6" customHeight="1" x14ac:dyDescent="0.45">
      <c r="A76" s="145">
        <v>70</v>
      </c>
      <c r="B76" s="164" t="s">
        <v>6</v>
      </c>
      <c r="C76" s="156" t="s">
        <v>2</v>
      </c>
      <c r="D76" s="179" t="s">
        <v>2</v>
      </c>
      <c r="E76" s="180"/>
      <c r="F76" s="146">
        <v>85</v>
      </c>
      <c r="G76" s="164" t="s">
        <v>6</v>
      </c>
      <c r="H76" s="156" t="s">
        <v>2</v>
      </c>
      <c r="I76" s="179" t="s">
        <v>2</v>
      </c>
      <c r="J76" s="180"/>
    </row>
    <row r="77" spans="1:10" ht="33.6" customHeight="1" x14ac:dyDescent="0.45">
      <c r="A77" s="145">
        <v>71</v>
      </c>
      <c r="B77" s="164" t="s">
        <v>6</v>
      </c>
      <c r="C77" s="156" t="s">
        <v>2</v>
      </c>
      <c r="D77" s="179" t="s">
        <v>2</v>
      </c>
      <c r="E77" s="180"/>
      <c r="F77" s="146">
        <v>86</v>
      </c>
      <c r="G77" s="164" t="s">
        <v>6</v>
      </c>
      <c r="H77" s="156" t="s">
        <v>2</v>
      </c>
      <c r="I77" s="179" t="s">
        <v>2</v>
      </c>
      <c r="J77" s="180"/>
    </row>
    <row r="78" spans="1:10" ht="33.6" customHeight="1" x14ac:dyDescent="0.45">
      <c r="A78" s="145">
        <v>72</v>
      </c>
      <c r="B78" s="164" t="s">
        <v>6</v>
      </c>
      <c r="C78" s="156" t="s">
        <v>2</v>
      </c>
      <c r="D78" s="179" t="s">
        <v>2</v>
      </c>
      <c r="E78" s="180"/>
      <c r="F78" s="146">
        <v>87</v>
      </c>
      <c r="G78" s="164" t="s">
        <v>6</v>
      </c>
      <c r="H78" s="156" t="s">
        <v>2</v>
      </c>
      <c r="I78" s="179" t="s">
        <v>2</v>
      </c>
      <c r="J78" s="180"/>
    </row>
    <row r="79" spans="1:10" ht="33.6" customHeight="1" x14ac:dyDescent="0.45">
      <c r="A79" s="145">
        <v>73</v>
      </c>
      <c r="B79" s="164" t="s">
        <v>6</v>
      </c>
      <c r="C79" s="156" t="s">
        <v>2</v>
      </c>
      <c r="D79" s="179" t="s">
        <v>2</v>
      </c>
      <c r="E79" s="180"/>
      <c r="F79" s="146">
        <v>88</v>
      </c>
      <c r="G79" s="164" t="s">
        <v>6</v>
      </c>
      <c r="H79" s="156" t="s">
        <v>2</v>
      </c>
      <c r="I79" s="179" t="s">
        <v>2</v>
      </c>
      <c r="J79" s="180"/>
    </row>
    <row r="80" spans="1:10" ht="33.6" customHeight="1" x14ac:dyDescent="0.45">
      <c r="A80" s="145">
        <v>74</v>
      </c>
      <c r="B80" s="164" t="s">
        <v>6</v>
      </c>
      <c r="C80" s="156" t="s">
        <v>2</v>
      </c>
      <c r="D80" s="179" t="s">
        <v>2</v>
      </c>
      <c r="E80" s="180"/>
      <c r="F80" s="146">
        <v>89</v>
      </c>
      <c r="G80" s="164" t="s">
        <v>6</v>
      </c>
      <c r="H80" s="156" t="s">
        <v>2</v>
      </c>
      <c r="I80" s="179" t="s">
        <v>2</v>
      </c>
      <c r="J80" s="180"/>
    </row>
    <row r="81" spans="1:10" ht="33.6" customHeight="1" thickBot="1" x14ac:dyDescent="0.5">
      <c r="A81" s="158">
        <v>75</v>
      </c>
      <c r="B81" s="165" t="s">
        <v>6</v>
      </c>
      <c r="C81" s="161" t="s">
        <v>2</v>
      </c>
      <c r="D81" s="182" t="s">
        <v>2</v>
      </c>
      <c r="E81" s="183"/>
      <c r="F81" s="160">
        <v>90</v>
      </c>
      <c r="G81" s="165" t="s">
        <v>6</v>
      </c>
      <c r="H81" s="161" t="s">
        <v>2</v>
      </c>
      <c r="I81" s="182" t="s">
        <v>2</v>
      </c>
      <c r="J81" s="183"/>
    </row>
    <row r="82" spans="1:10" ht="16.2" customHeight="1" x14ac:dyDescent="0.45">
      <c r="A82" s="634" t="s">
        <v>96</v>
      </c>
      <c r="B82" s="634"/>
      <c r="C82" s="634"/>
      <c r="D82" s="634"/>
      <c r="E82" s="634"/>
      <c r="F82" s="634"/>
      <c r="G82" s="634"/>
      <c r="H82" s="634"/>
      <c r="I82" s="634"/>
      <c r="J82" s="634"/>
    </row>
    <row r="83" spans="1:10" ht="16.2" customHeight="1" thickBot="1" x14ac:dyDescent="0.5">
      <c r="A83" s="634"/>
      <c r="B83" s="634"/>
      <c r="C83" s="634"/>
      <c r="D83" s="634"/>
      <c r="E83" s="634"/>
      <c r="F83" s="634"/>
      <c r="G83" s="634"/>
      <c r="H83" s="634"/>
      <c r="I83" s="634"/>
      <c r="J83" s="634"/>
    </row>
    <row r="84" spans="1:10" ht="27" customHeight="1" thickBot="1" x14ac:dyDescent="0.5">
      <c r="A84" s="615" t="s">
        <v>97</v>
      </c>
      <c r="B84" s="616"/>
      <c r="C84" s="617"/>
      <c r="D84" s="617"/>
      <c r="E84" s="172"/>
      <c r="F84" s="618" t="s">
        <v>98</v>
      </c>
      <c r="G84" s="619"/>
      <c r="H84" s="73" t="s">
        <v>99</v>
      </c>
      <c r="I84" s="73"/>
      <c r="J84" s="74" t="s">
        <v>6</v>
      </c>
    </row>
  </sheetData>
  <mergeCells count="57">
    <mergeCell ref="A82:J83"/>
    <mergeCell ref="C56:D56"/>
    <mergeCell ref="F56:G56"/>
    <mergeCell ref="A84:B84"/>
    <mergeCell ref="C84:D84"/>
    <mergeCell ref="F84:G84"/>
    <mergeCell ref="C58:G58"/>
    <mergeCell ref="C59:E60"/>
    <mergeCell ref="F59:J60"/>
    <mergeCell ref="A62:J64"/>
    <mergeCell ref="A65:A66"/>
    <mergeCell ref="B65:B66"/>
    <mergeCell ref="C65:C66"/>
    <mergeCell ref="D65:D66"/>
    <mergeCell ref="E65:E66"/>
    <mergeCell ref="F65:F66"/>
    <mergeCell ref="A29:B29"/>
    <mergeCell ref="C30:G30"/>
    <mergeCell ref="A57:B57"/>
    <mergeCell ref="A34:J36"/>
    <mergeCell ref="A37:A38"/>
    <mergeCell ref="B37:B38"/>
    <mergeCell ref="C37:C38"/>
    <mergeCell ref="D37:D38"/>
    <mergeCell ref="E37:E38"/>
    <mergeCell ref="F37:F38"/>
    <mergeCell ref="G37:G38"/>
    <mergeCell ref="H37:H38"/>
    <mergeCell ref="A54:J55"/>
    <mergeCell ref="A56:B56"/>
    <mergeCell ref="C31:E32"/>
    <mergeCell ref="F31:J32"/>
    <mergeCell ref="G65:G66"/>
    <mergeCell ref="H65:H66"/>
    <mergeCell ref="I65:I66"/>
    <mergeCell ref="J65:J66"/>
    <mergeCell ref="H9:H10"/>
    <mergeCell ref="I9:I10"/>
    <mergeCell ref="J9:J10"/>
    <mergeCell ref="I37:I38"/>
    <mergeCell ref="J37:J38"/>
    <mergeCell ref="A28:B28"/>
    <mergeCell ref="C28:D28"/>
    <mergeCell ref="F28:G28"/>
    <mergeCell ref="A1:B1"/>
    <mergeCell ref="A2:J2"/>
    <mergeCell ref="C3:E4"/>
    <mergeCell ref="F3:J4"/>
    <mergeCell ref="A6:J8"/>
    <mergeCell ref="A26:J27"/>
    <mergeCell ref="A9:A10"/>
    <mergeCell ref="B9:B10"/>
    <mergeCell ref="C9:C10"/>
    <mergeCell ref="D9:D10"/>
    <mergeCell ref="E9:E10"/>
    <mergeCell ref="F9:F10"/>
    <mergeCell ref="G9:G10"/>
  </mergeCells>
  <phoneticPr fontId="2"/>
  <dataValidations count="3">
    <dataValidation type="list" allowBlank="1" showInputMessage="1" showErrorMessage="1" sqref="D12:D25 I11:I25 D39:D53 I39:I53 D67:D81 I67:I81" xr:uid="{FE50F34A-9D08-4BE7-8661-124FA59C3CFB}">
      <formula1>"　,引　率,保護者,指導者,幼　児,小学生,中学生,高校生,学　生,運転手,添乗員,その他"</formula1>
    </dataValidation>
    <dataValidation type="list" allowBlank="1" showInputMessage="1" showErrorMessage="1" sqref="C11:C25 H11:H25 H39:H53 C39:C53 C67:C81 H67:H81" xr:uid="{AC0A4179-06F2-4706-BC15-E3B17BADF5A2}">
      <formula1>"　,男,女"</formula1>
    </dataValidation>
    <dataValidation imeMode="halfAlpha" allowBlank="1" showInputMessage="1" showErrorMessage="1" sqref="F5 J28 F33 J56 F61 J84 H5:I5 C5 H33:I33 C33 H61:I61 C61" xr:uid="{1018068D-8A3A-4E08-915E-F977A91DDBA1}"/>
  </dataValidations>
  <pageMargins left="0.35433070866141736" right="0.35433070866141736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A74D2-385F-4EC1-8207-8742B216CB88}">
  <dimension ref="A1:Z74"/>
  <sheetViews>
    <sheetView showGridLines="0" showZeros="0" view="pageBreakPreview" zoomScaleNormal="100" zoomScaleSheetLayoutView="100" workbookViewId="0">
      <selection sqref="A1:D1"/>
    </sheetView>
  </sheetViews>
  <sheetFormatPr defaultRowHeight="18" x14ac:dyDescent="0.45"/>
  <cols>
    <col min="1" max="10" width="4.296875" style="75" customWidth="1"/>
    <col min="11" max="11" width="0.296875" style="75" customWidth="1"/>
    <col min="12" max="26" width="4.296875" style="75" customWidth="1"/>
    <col min="27" max="27" width="4.296875" style="76" customWidth="1"/>
    <col min="28" max="16384" width="8.796875" style="76"/>
  </cols>
  <sheetData>
    <row r="1" spans="1:26" ht="15" customHeight="1" x14ac:dyDescent="0.45">
      <c r="A1" s="700" t="s">
        <v>100</v>
      </c>
      <c r="B1" s="700"/>
      <c r="C1" s="700"/>
      <c r="D1" s="700"/>
      <c r="G1" s="701" t="s">
        <v>101</v>
      </c>
      <c r="H1" s="701"/>
      <c r="I1" s="701"/>
      <c r="J1" s="701"/>
      <c r="K1" s="701"/>
      <c r="L1" s="701"/>
      <c r="M1" s="701"/>
      <c r="N1" s="701"/>
      <c r="O1" s="701"/>
      <c r="P1" s="702" t="s">
        <v>259</v>
      </c>
      <c r="Q1" s="702"/>
      <c r="R1" s="703">
        <f t="shared" ref="R1" ca="1" si="0">TODAY()</f>
        <v>46161</v>
      </c>
      <c r="S1" s="703"/>
      <c r="T1" s="703"/>
      <c r="U1" s="703"/>
    </row>
    <row r="2" spans="1:26" ht="15" customHeight="1" x14ac:dyDescent="0.45">
      <c r="G2" s="701"/>
      <c r="H2" s="701"/>
      <c r="I2" s="701"/>
      <c r="J2" s="701"/>
      <c r="K2" s="701"/>
      <c r="L2" s="701"/>
      <c r="M2" s="701"/>
      <c r="N2" s="701"/>
      <c r="O2" s="701"/>
      <c r="P2" s="702"/>
      <c r="Q2" s="702"/>
      <c r="R2" s="703"/>
      <c r="S2" s="703"/>
      <c r="T2" s="703"/>
      <c r="U2" s="703"/>
    </row>
    <row r="3" spans="1:26" ht="4.8" customHeight="1" thickBot="1" x14ac:dyDescent="0.5">
      <c r="G3" s="77"/>
      <c r="H3" s="77"/>
      <c r="I3" s="77"/>
      <c r="J3" s="77"/>
      <c r="K3" s="77"/>
      <c r="L3" s="77"/>
      <c r="M3" s="77"/>
      <c r="N3" s="77"/>
      <c r="O3" s="77"/>
    </row>
    <row r="4" spans="1:26" ht="18" customHeight="1" x14ac:dyDescent="0.45">
      <c r="A4" s="704" t="s">
        <v>102</v>
      </c>
      <c r="B4" s="705"/>
      <c r="C4" s="706"/>
      <c r="D4" s="710">
        <f>[1]使用許可申請書!$N$4</f>
        <v>0</v>
      </c>
      <c r="E4" s="711"/>
      <c r="F4" s="711"/>
      <c r="G4" s="711"/>
      <c r="H4" s="711"/>
      <c r="I4" s="711"/>
      <c r="J4" s="712"/>
      <c r="K4" s="716" t="s">
        <v>103</v>
      </c>
      <c r="L4" s="705"/>
      <c r="M4" s="705"/>
      <c r="N4" s="705"/>
      <c r="O4" s="717">
        <f>[1]使用許可申請書!$Q$8</f>
        <v>0</v>
      </c>
      <c r="P4" s="718"/>
      <c r="Q4" s="718"/>
      <c r="R4" s="718"/>
      <c r="S4" s="718"/>
      <c r="T4" s="718"/>
      <c r="U4" s="719"/>
    </row>
    <row r="5" spans="1:26" ht="18" customHeight="1" thickBot="1" x14ac:dyDescent="0.5">
      <c r="A5" s="707"/>
      <c r="B5" s="708"/>
      <c r="C5" s="709"/>
      <c r="D5" s="713"/>
      <c r="E5" s="714"/>
      <c r="F5" s="714"/>
      <c r="G5" s="714"/>
      <c r="H5" s="714"/>
      <c r="I5" s="714"/>
      <c r="J5" s="715"/>
      <c r="K5" s="720" t="s">
        <v>104</v>
      </c>
      <c r="L5" s="708"/>
      <c r="M5" s="708"/>
      <c r="N5" s="708"/>
      <c r="O5" s="721">
        <f>[1]使用許可申請書!$Q$10</f>
        <v>0</v>
      </c>
      <c r="P5" s="722"/>
      <c r="Q5" s="722"/>
      <c r="R5" s="722"/>
      <c r="S5" s="722"/>
      <c r="T5" s="722"/>
      <c r="U5" s="723"/>
    </row>
    <row r="6" spans="1:26" ht="25.8" customHeight="1" x14ac:dyDescent="0.45">
      <c r="A6" s="753" t="s">
        <v>260</v>
      </c>
      <c r="B6" s="754"/>
      <c r="C6" s="754"/>
      <c r="D6" s="754"/>
      <c r="E6" s="754"/>
      <c r="F6" s="754"/>
      <c r="G6" s="754"/>
      <c r="H6" s="754"/>
      <c r="I6" s="754"/>
      <c r="J6" s="754"/>
      <c r="K6" s="754"/>
      <c r="L6" s="754"/>
      <c r="M6" s="754"/>
      <c r="N6" s="754"/>
      <c r="O6" s="754"/>
      <c r="P6" s="754"/>
      <c r="Q6" s="754"/>
      <c r="R6" s="754"/>
      <c r="S6" s="754"/>
      <c r="T6" s="754"/>
      <c r="U6" s="754"/>
    </row>
    <row r="7" spans="1:26" ht="25.8" customHeight="1" x14ac:dyDescent="0.45">
      <c r="A7" s="754"/>
      <c r="B7" s="754"/>
      <c r="C7" s="754"/>
      <c r="D7" s="754"/>
      <c r="E7" s="754"/>
      <c r="F7" s="754"/>
      <c r="G7" s="754"/>
      <c r="H7" s="754"/>
      <c r="I7" s="754"/>
      <c r="J7" s="754"/>
      <c r="K7" s="754"/>
      <c r="L7" s="754"/>
      <c r="M7" s="754"/>
      <c r="N7" s="754"/>
      <c r="O7" s="754"/>
      <c r="P7" s="754"/>
      <c r="Q7" s="754"/>
      <c r="R7" s="754"/>
      <c r="S7" s="754"/>
      <c r="T7" s="754"/>
      <c r="U7" s="754"/>
    </row>
    <row r="8" spans="1:26" s="75" customFormat="1" ht="3.6" customHeight="1" x14ac:dyDescent="0.2">
      <c r="A8" s="201"/>
      <c r="B8" s="201"/>
      <c r="C8" s="201"/>
      <c r="D8" s="201"/>
      <c r="F8" s="201"/>
      <c r="G8" s="201"/>
      <c r="I8" s="201"/>
      <c r="J8" s="201"/>
      <c r="K8" s="201"/>
    </row>
    <row r="9" spans="1:26" s="75" customFormat="1" ht="18" customHeight="1" thickBot="1" x14ac:dyDescent="0.25">
      <c r="A9" s="755" t="s">
        <v>219</v>
      </c>
      <c r="B9" s="755"/>
      <c r="C9" s="755"/>
      <c r="D9" s="755"/>
      <c r="E9" s="755"/>
      <c r="F9" s="755"/>
      <c r="G9" s="755"/>
      <c r="H9" s="755"/>
      <c r="I9" s="755"/>
      <c r="J9" s="755"/>
      <c r="K9" s="755"/>
      <c r="L9" s="755"/>
      <c r="M9" s="755"/>
      <c r="N9" s="755"/>
      <c r="O9" s="755"/>
      <c r="P9" s="755"/>
      <c r="Q9" s="755"/>
      <c r="R9" s="755"/>
      <c r="S9" s="755"/>
      <c r="T9" s="755"/>
      <c r="U9" s="755"/>
    </row>
    <row r="10" spans="1:26" s="75" customFormat="1" ht="22.2" customHeight="1" thickBot="1" x14ac:dyDescent="0.25">
      <c r="A10" s="756" t="s">
        <v>114</v>
      </c>
      <c r="B10" s="757"/>
      <c r="C10" s="757"/>
      <c r="D10" s="757"/>
      <c r="E10" s="757"/>
      <c r="F10" s="758" t="s">
        <v>220</v>
      </c>
      <c r="G10" s="758"/>
      <c r="H10" s="80" t="s">
        <v>115</v>
      </c>
      <c r="I10" s="759" t="s">
        <v>116</v>
      </c>
      <c r="J10" s="759"/>
      <c r="K10" s="759"/>
      <c r="L10" s="759"/>
      <c r="M10" s="759"/>
      <c r="N10" s="759"/>
      <c r="O10" s="759"/>
      <c r="P10" s="759"/>
      <c r="Q10" s="759"/>
      <c r="R10" s="759"/>
      <c r="S10" s="759"/>
      <c r="T10" s="759"/>
      <c r="U10" s="760"/>
    </row>
    <row r="11" spans="1:26" ht="3.6" customHeight="1" x14ac:dyDescent="0.45"/>
    <row r="12" spans="1:26" ht="18" customHeight="1" x14ac:dyDescent="0.45">
      <c r="A12" s="220" t="s">
        <v>221</v>
      </c>
      <c r="B12" s="220"/>
      <c r="C12" s="220"/>
      <c r="D12" s="766" t="s">
        <v>273</v>
      </c>
      <c r="E12" s="766"/>
      <c r="F12" s="766"/>
      <c r="G12" s="766"/>
      <c r="H12" s="766"/>
      <c r="I12" s="766"/>
      <c r="J12" s="766"/>
      <c r="K12" s="766"/>
      <c r="L12" s="766"/>
      <c r="M12" s="766"/>
      <c r="N12" s="766"/>
      <c r="O12" s="766"/>
      <c r="P12" s="766"/>
      <c r="Q12" s="766"/>
      <c r="R12" s="766"/>
      <c r="S12" s="766"/>
      <c r="T12" s="766"/>
      <c r="U12" s="766"/>
    </row>
    <row r="13" spans="1:26" s="79" customFormat="1" ht="14.4" customHeight="1" x14ac:dyDescent="0.45">
      <c r="A13" s="761"/>
      <c r="B13" s="762"/>
      <c r="C13" s="763" t="s">
        <v>106</v>
      </c>
      <c r="D13" s="762"/>
      <c r="E13" s="762"/>
      <c r="F13" s="762"/>
      <c r="G13" s="762"/>
      <c r="H13" s="762"/>
      <c r="I13" s="763" t="s">
        <v>107</v>
      </c>
      <c r="J13" s="762"/>
      <c r="K13" s="762"/>
      <c r="L13" s="762"/>
      <c r="M13" s="762"/>
      <c r="N13" s="762"/>
      <c r="O13" s="764"/>
      <c r="P13" s="762" t="s">
        <v>108</v>
      </c>
      <c r="Q13" s="762"/>
      <c r="R13" s="762"/>
      <c r="S13" s="762"/>
      <c r="T13" s="762"/>
      <c r="U13" s="765"/>
      <c r="V13" s="78"/>
      <c r="W13" s="78"/>
      <c r="X13" s="78"/>
      <c r="Y13" s="78"/>
      <c r="Z13" s="78"/>
    </row>
    <row r="14" spans="1:26" ht="18" customHeight="1" x14ac:dyDescent="0.45">
      <c r="A14" s="724">
        <v>0</v>
      </c>
      <c r="B14" s="725"/>
      <c r="C14" s="726"/>
      <c r="D14" s="727"/>
      <c r="E14" s="727"/>
      <c r="F14" s="727"/>
      <c r="G14" s="727"/>
      <c r="H14" s="727"/>
      <c r="I14" s="730" t="s">
        <v>109</v>
      </c>
      <c r="J14" s="731"/>
      <c r="K14" s="731"/>
      <c r="L14" s="731"/>
      <c r="M14" s="730" t="s">
        <v>110</v>
      </c>
      <c r="N14" s="731"/>
      <c r="O14" s="732"/>
      <c r="P14" s="731" t="s">
        <v>109</v>
      </c>
      <c r="Q14" s="731"/>
      <c r="R14" s="731"/>
      <c r="S14" s="730" t="s">
        <v>110</v>
      </c>
      <c r="T14" s="731"/>
      <c r="U14" s="733"/>
    </row>
    <row r="15" spans="1:26" ht="18" customHeight="1" x14ac:dyDescent="0.45">
      <c r="A15" s="734" t="s">
        <v>15</v>
      </c>
      <c r="B15" s="735"/>
      <c r="C15" s="728"/>
      <c r="D15" s="729"/>
      <c r="E15" s="729"/>
      <c r="F15" s="729"/>
      <c r="G15" s="729"/>
      <c r="H15" s="729"/>
      <c r="I15" s="736"/>
      <c r="J15" s="737"/>
      <c r="K15" s="191"/>
      <c r="L15" s="202" t="s">
        <v>111</v>
      </c>
      <c r="M15" s="738"/>
      <c r="N15" s="739"/>
      <c r="O15" s="203" t="s">
        <v>111</v>
      </c>
      <c r="P15" s="739"/>
      <c r="Q15" s="739"/>
      <c r="R15" s="202" t="s">
        <v>111</v>
      </c>
      <c r="S15" s="738"/>
      <c r="T15" s="739"/>
      <c r="U15" s="204" t="s">
        <v>111</v>
      </c>
    </row>
    <row r="16" spans="1:26" ht="18" customHeight="1" x14ac:dyDescent="0.45">
      <c r="A16" s="652">
        <v>0</v>
      </c>
      <c r="B16" s="653"/>
      <c r="C16" s="728"/>
      <c r="D16" s="729"/>
      <c r="E16" s="729"/>
      <c r="F16" s="729"/>
      <c r="G16" s="729"/>
      <c r="H16" s="729"/>
      <c r="I16" s="740" t="s">
        <v>112</v>
      </c>
      <c r="J16" s="741"/>
      <c r="K16" s="741"/>
      <c r="L16" s="741"/>
      <c r="M16" s="742" t="s">
        <v>113</v>
      </c>
      <c r="N16" s="743"/>
      <c r="O16" s="744"/>
      <c r="P16" s="741" t="s">
        <v>112</v>
      </c>
      <c r="Q16" s="741"/>
      <c r="R16" s="741"/>
      <c r="S16" s="742" t="s">
        <v>113</v>
      </c>
      <c r="T16" s="743"/>
      <c r="U16" s="745"/>
    </row>
    <row r="17" spans="1:21" ht="18" customHeight="1" x14ac:dyDescent="0.45">
      <c r="A17" s="746" t="s">
        <v>14</v>
      </c>
      <c r="B17" s="747"/>
      <c r="C17" s="728"/>
      <c r="D17" s="729"/>
      <c r="E17" s="729"/>
      <c r="F17" s="729"/>
      <c r="G17" s="729"/>
      <c r="H17" s="729"/>
      <c r="I17" s="748"/>
      <c r="J17" s="749"/>
      <c r="K17" s="119"/>
      <c r="L17" s="205" t="s">
        <v>111</v>
      </c>
      <c r="M17" s="750">
        <f>SUM(I15,I17,M15)</f>
        <v>0</v>
      </c>
      <c r="N17" s="751"/>
      <c r="O17" s="206" t="s">
        <v>111</v>
      </c>
      <c r="P17" s="752"/>
      <c r="Q17" s="752"/>
      <c r="R17" s="205" t="s">
        <v>111</v>
      </c>
      <c r="S17" s="750">
        <f>SUM(P15,P17,S15)</f>
        <v>0</v>
      </c>
      <c r="T17" s="751"/>
      <c r="U17" s="207" t="s">
        <v>111</v>
      </c>
    </row>
    <row r="18" spans="1:21" ht="18" customHeight="1" x14ac:dyDescent="0.45">
      <c r="A18" s="724">
        <v>0</v>
      </c>
      <c r="B18" s="725"/>
      <c r="C18" s="730" t="s">
        <v>109</v>
      </c>
      <c r="D18" s="731"/>
      <c r="E18" s="731"/>
      <c r="F18" s="730" t="s">
        <v>110</v>
      </c>
      <c r="G18" s="731"/>
      <c r="H18" s="731"/>
      <c r="I18" s="730" t="s">
        <v>109</v>
      </c>
      <c r="J18" s="731"/>
      <c r="K18" s="731"/>
      <c r="L18" s="731"/>
      <c r="M18" s="730" t="s">
        <v>110</v>
      </c>
      <c r="N18" s="731"/>
      <c r="O18" s="732"/>
      <c r="P18" s="731" t="s">
        <v>109</v>
      </c>
      <c r="Q18" s="731"/>
      <c r="R18" s="731"/>
      <c r="S18" s="730" t="s">
        <v>110</v>
      </c>
      <c r="T18" s="731"/>
      <c r="U18" s="733"/>
    </row>
    <row r="19" spans="1:21" ht="18" customHeight="1" x14ac:dyDescent="0.45">
      <c r="A19" s="734" t="s">
        <v>15</v>
      </c>
      <c r="B19" s="735"/>
      <c r="C19" s="738"/>
      <c r="D19" s="739"/>
      <c r="E19" s="202" t="s">
        <v>111</v>
      </c>
      <c r="F19" s="738"/>
      <c r="G19" s="739"/>
      <c r="H19" s="202" t="s">
        <v>111</v>
      </c>
      <c r="I19" s="736"/>
      <c r="J19" s="737"/>
      <c r="K19" s="191"/>
      <c r="L19" s="202" t="s">
        <v>111</v>
      </c>
      <c r="M19" s="738"/>
      <c r="N19" s="739"/>
      <c r="O19" s="203" t="s">
        <v>111</v>
      </c>
      <c r="P19" s="739"/>
      <c r="Q19" s="739"/>
      <c r="R19" s="202" t="s">
        <v>111</v>
      </c>
      <c r="S19" s="738"/>
      <c r="T19" s="739"/>
      <c r="U19" s="204" t="s">
        <v>111</v>
      </c>
    </row>
    <row r="20" spans="1:21" ht="18" customHeight="1" x14ac:dyDescent="0.45">
      <c r="A20" s="652">
        <v>0</v>
      </c>
      <c r="B20" s="653"/>
      <c r="C20" s="740" t="s">
        <v>112</v>
      </c>
      <c r="D20" s="741"/>
      <c r="E20" s="741"/>
      <c r="F20" s="742" t="s">
        <v>113</v>
      </c>
      <c r="G20" s="743"/>
      <c r="H20" s="743"/>
      <c r="I20" s="740" t="s">
        <v>112</v>
      </c>
      <c r="J20" s="741"/>
      <c r="K20" s="741"/>
      <c r="L20" s="741"/>
      <c r="M20" s="742" t="s">
        <v>113</v>
      </c>
      <c r="N20" s="743"/>
      <c r="O20" s="744"/>
      <c r="P20" s="741" t="s">
        <v>112</v>
      </c>
      <c r="Q20" s="741"/>
      <c r="R20" s="741"/>
      <c r="S20" s="742" t="s">
        <v>113</v>
      </c>
      <c r="T20" s="743"/>
      <c r="U20" s="745"/>
    </row>
    <row r="21" spans="1:21" ht="18" customHeight="1" x14ac:dyDescent="0.45">
      <c r="A21" s="746" t="s">
        <v>14</v>
      </c>
      <c r="B21" s="747"/>
      <c r="C21" s="775"/>
      <c r="D21" s="776"/>
      <c r="E21" s="213" t="s">
        <v>111</v>
      </c>
      <c r="F21" s="650">
        <f>SUM(C19,C21,F19)</f>
        <v>0</v>
      </c>
      <c r="G21" s="651"/>
      <c r="H21" s="214" t="s">
        <v>111</v>
      </c>
      <c r="I21" s="748"/>
      <c r="J21" s="749"/>
      <c r="K21" s="119"/>
      <c r="L21" s="205" t="s">
        <v>111</v>
      </c>
      <c r="M21" s="750">
        <f>SUM(I19,I21,M19)</f>
        <v>0</v>
      </c>
      <c r="N21" s="751"/>
      <c r="O21" s="206" t="s">
        <v>111</v>
      </c>
      <c r="P21" s="752"/>
      <c r="Q21" s="752"/>
      <c r="R21" s="205" t="s">
        <v>111</v>
      </c>
      <c r="S21" s="750">
        <f>SUM(P19,P21,S19)</f>
        <v>0</v>
      </c>
      <c r="T21" s="751"/>
      <c r="U21" s="207" t="s">
        <v>111</v>
      </c>
    </row>
    <row r="22" spans="1:21" s="75" customFormat="1" ht="18" customHeight="1" x14ac:dyDescent="0.2">
      <c r="A22" s="724">
        <v>0</v>
      </c>
      <c r="B22" s="725"/>
      <c r="C22" s="730" t="s">
        <v>109</v>
      </c>
      <c r="D22" s="731"/>
      <c r="E22" s="731"/>
      <c r="F22" s="730" t="s">
        <v>110</v>
      </c>
      <c r="G22" s="731"/>
      <c r="H22" s="731"/>
      <c r="I22" s="730" t="s">
        <v>109</v>
      </c>
      <c r="J22" s="731"/>
      <c r="K22" s="731"/>
      <c r="L22" s="731"/>
      <c r="M22" s="730" t="s">
        <v>110</v>
      </c>
      <c r="N22" s="731"/>
      <c r="O22" s="732"/>
      <c r="P22" s="727"/>
      <c r="Q22" s="727"/>
      <c r="R22" s="727"/>
      <c r="S22" s="727"/>
      <c r="T22" s="727"/>
      <c r="U22" s="771"/>
    </row>
    <row r="23" spans="1:21" s="75" customFormat="1" ht="18" customHeight="1" x14ac:dyDescent="0.2">
      <c r="A23" s="734" t="s">
        <v>15</v>
      </c>
      <c r="B23" s="735"/>
      <c r="C23" s="738"/>
      <c r="D23" s="739"/>
      <c r="E23" s="202" t="s">
        <v>111</v>
      </c>
      <c r="F23" s="738"/>
      <c r="G23" s="739"/>
      <c r="H23" s="202" t="s">
        <v>111</v>
      </c>
      <c r="I23" s="738"/>
      <c r="J23" s="739"/>
      <c r="K23" s="191"/>
      <c r="L23" s="202" t="s">
        <v>111</v>
      </c>
      <c r="M23" s="738"/>
      <c r="N23" s="739"/>
      <c r="O23" s="203" t="s">
        <v>111</v>
      </c>
      <c r="P23" s="729"/>
      <c r="Q23" s="729"/>
      <c r="R23" s="729"/>
      <c r="S23" s="729"/>
      <c r="T23" s="729"/>
      <c r="U23" s="772"/>
    </row>
    <row r="24" spans="1:21" s="75" customFormat="1" ht="18" customHeight="1" x14ac:dyDescent="0.2">
      <c r="A24" s="652">
        <v>0</v>
      </c>
      <c r="B24" s="653"/>
      <c r="C24" s="740" t="s">
        <v>112</v>
      </c>
      <c r="D24" s="741"/>
      <c r="E24" s="741"/>
      <c r="F24" s="742" t="s">
        <v>113</v>
      </c>
      <c r="G24" s="743"/>
      <c r="H24" s="743"/>
      <c r="I24" s="740" t="s">
        <v>112</v>
      </c>
      <c r="J24" s="741"/>
      <c r="K24" s="741"/>
      <c r="L24" s="741"/>
      <c r="M24" s="742" t="s">
        <v>113</v>
      </c>
      <c r="N24" s="743"/>
      <c r="O24" s="744"/>
      <c r="P24" s="729"/>
      <c r="Q24" s="729"/>
      <c r="R24" s="729"/>
      <c r="S24" s="729"/>
      <c r="T24" s="729"/>
      <c r="U24" s="772"/>
    </row>
    <row r="25" spans="1:21" s="75" customFormat="1" ht="18" customHeight="1" x14ac:dyDescent="0.2">
      <c r="A25" s="773" t="s">
        <v>14</v>
      </c>
      <c r="B25" s="774"/>
      <c r="C25" s="775"/>
      <c r="D25" s="776"/>
      <c r="E25" s="213" t="s">
        <v>111</v>
      </c>
      <c r="F25" s="650">
        <f>SUM(C23,C25,F23)</f>
        <v>0</v>
      </c>
      <c r="G25" s="651"/>
      <c r="H25" s="214" t="s">
        <v>111</v>
      </c>
      <c r="I25" s="775"/>
      <c r="J25" s="776"/>
      <c r="K25" s="221"/>
      <c r="L25" s="213" t="s">
        <v>111</v>
      </c>
      <c r="M25" s="650">
        <f>SUM(I23,I25,M23)</f>
        <v>0</v>
      </c>
      <c r="N25" s="651"/>
      <c r="O25" s="222" t="s">
        <v>111</v>
      </c>
      <c r="P25" s="729"/>
      <c r="Q25" s="729"/>
      <c r="R25" s="729"/>
      <c r="S25" s="729"/>
      <c r="T25" s="729"/>
      <c r="U25" s="772"/>
    </row>
    <row r="26" spans="1:21" s="75" customFormat="1" ht="18" customHeight="1" x14ac:dyDescent="0.2">
      <c r="A26" s="788" t="s">
        <v>261</v>
      </c>
      <c r="B26" s="789"/>
      <c r="C26" s="790" t="s">
        <v>262</v>
      </c>
      <c r="D26" s="791"/>
      <c r="E26" s="792"/>
      <c r="F26" s="793"/>
      <c r="G26" s="794"/>
      <c r="H26" s="792"/>
      <c r="I26" s="793"/>
      <c r="J26" s="211" t="s">
        <v>266</v>
      </c>
      <c r="K26" s="212"/>
      <c r="L26" s="795" t="s">
        <v>267</v>
      </c>
      <c r="M26" s="796"/>
      <c r="N26" s="767" t="s">
        <v>268</v>
      </c>
      <c r="O26" s="767"/>
      <c r="P26" s="768"/>
      <c r="Q26" s="769" t="s">
        <v>265</v>
      </c>
      <c r="R26" s="770"/>
      <c r="S26" s="777" t="s">
        <v>263</v>
      </c>
      <c r="T26" s="778"/>
      <c r="U26" s="779"/>
    </row>
    <row r="27" spans="1:21" s="75" customFormat="1" ht="22.8" customHeight="1" thickBot="1" x14ac:dyDescent="0.25">
      <c r="A27" s="672" t="s">
        <v>209</v>
      </c>
      <c r="B27" s="673"/>
      <c r="C27" s="674"/>
      <c r="D27" s="675"/>
      <c r="E27" s="675"/>
      <c r="F27" s="675"/>
      <c r="G27" s="675"/>
      <c r="H27" s="675"/>
      <c r="I27" s="675"/>
      <c r="J27" s="675"/>
      <c r="K27" s="675"/>
      <c r="L27" s="675"/>
      <c r="M27" s="675"/>
      <c r="N27" s="675"/>
      <c r="O27" s="675"/>
      <c r="P27" s="675"/>
      <c r="Q27" s="675"/>
      <c r="R27" s="675"/>
      <c r="S27" s="675"/>
      <c r="T27" s="675"/>
      <c r="U27" s="676"/>
    </row>
    <row r="28" spans="1:21" s="75" customFormat="1" ht="3.6" customHeight="1" x14ac:dyDescent="0.2"/>
    <row r="29" spans="1:21" s="75" customFormat="1" ht="18" customHeight="1" x14ac:dyDescent="0.2">
      <c r="A29" s="755" t="s">
        <v>117</v>
      </c>
      <c r="B29" s="755"/>
      <c r="C29" s="755"/>
      <c r="D29" s="755"/>
      <c r="E29" s="755"/>
      <c r="F29" s="755"/>
      <c r="G29" s="755"/>
      <c r="H29" s="755"/>
      <c r="I29" s="755"/>
      <c r="J29" s="755"/>
      <c r="K29" s="755"/>
      <c r="L29" s="755"/>
      <c r="M29" s="755"/>
      <c r="N29" s="755"/>
      <c r="O29" s="755"/>
      <c r="P29" s="755"/>
      <c r="Q29" s="755"/>
      <c r="R29" s="755"/>
      <c r="S29" s="755"/>
      <c r="T29" s="755"/>
      <c r="U29" s="755"/>
    </row>
    <row r="30" spans="1:21" s="75" customFormat="1" ht="18" customHeight="1" x14ac:dyDescent="0.2">
      <c r="A30" s="780" t="s">
        <v>264</v>
      </c>
      <c r="B30" s="780"/>
      <c r="C30" s="780"/>
      <c r="D30" s="780"/>
      <c r="E30" s="780"/>
      <c r="F30" s="780"/>
      <c r="G30" s="780"/>
      <c r="H30" s="780"/>
      <c r="I30" s="780"/>
      <c r="J30" s="780"/>
      <c r="K30" s="780"/>
      <c r="L30" s="780"/>
      <c r="M30" s="780"/>
      <c r="N30" s="780"/>
      <c r="O30" s="780"/>
      <c r="P30" s="780"/>
      <c r="Q30" s="780"/>
      <c r="R30" s="780"/>
      <c r="S30" s="780"/>
      <c r="T30" s="780"/>
      <c r="U30" s="780"/>
    </row>
    <row r="31" spans="1:21" s="75" customFormat="1" ht="18" customHeight="1" x14ac:dyDescent="0.2">
      <c r="A31" s="780"/>
      <c r="B31" s="780"/>
      <c r="C31" s="780"/>
      <c r="D31" s="780"/>
      <c r="E31" s="780"/>
      <c r="F31" s="780"/>
      <c r="G31" s="780"/>
      <c r="H31" s="780"/>
      <c r="I31" s="780"/>
      <c r="J31" s="780"/>
      <c r="K31" s="780"/>
      <c r="L31" s="780"/>
      <c r="M31" s="780"/>
      <c r="N31" s="780"/>
      <c r="O31" s="780"/>
      <c r="P31" s="780"/>
      <c r="Q31" s="780"/>
      <c r="R31" s="780"/>
      <c r="S31" s="780"/>
      <c r="T31" s="780"/>
      <c r="U31" s="780"/>
    </row>
    <row r="32" spans="1:21" s="75" customFormat="1" ht="18" customHeight="1" x14ac:dyDescent="0.2">
      <c r="A32" s="782" t="s">
        <v>105</v>
      </c>
      <c r="B32" s="783"/>
      <c r="C32" s="784"/>
      <c r="D32" s="785"/>
      <c r="E32" s="83" t="s">
        <v>118</v>
      </c>
      <c r="F32" s="785"/>
      <c r="G32" s="785"/>
      <c r="H32" s="83" t="s">
        <v>119</v>
      </c>
      <c r="I32" s="677" t="s">
        <v>2</v>
      </c>
      <c r="J32" s="678"/>
      <c r="K32" s="786" t="s">
        <v>120</v>
      </c>
      <c r="L32" s="787"/>
      <c r="M32" s="787"/>
      <c r="N32" s="787"/>
      <c r="O32" s="787"/>
      <c r="P32" s="787"/>
      <c r="Q32" s="787"/>
      <c r="R32" s="787"/>
      <c r="S32" s="679" t="s">
        <v>2</v>
      </c>
      <c r="T32" s="679"/>
      <c r="U32" s="680"/>
    </row>
    <row r="33" spans="1:23" s="75" customFormat="1" ht="18" customHeight="1" x14ac:dyDescent="0.2">
      <c r="A33" s="681" t="s">
        <v>121</v>
      </c>
      <c r="B33" s="682"/>
      <c r="C33" s="685" t="s">
        <v>2</v>
      </c>
      <c r="D33" s="686"/>
      <c r="E33" s="686"/>
      <c r="F33" s="686"/>
      <c r="G33" s="687"/>
      <c r="H33" s="197"/>
      <c r="I33" s="691" t="s">
        <v>122</v>
      </c>
      <c r="J33" s="691"/>
      <c r="K33" s="174"/>
      <c r="L33" s="197"/>
      <c r="M33" s="81" t="s">
        <v>123</v>
      </c>
      <c r="N33" s="197"/>
      <c r="O33" s="692" t="s">
        <v>124</v>
      </c>
      <c r="P33" s="692"/>
      <c r="Q33" s="197"/>
      <c r="R33" s="208" t="s">
        <v>123</v>
      </c>
      <c r="S33" s="693" t="s">
        <v>125</v>
      </c>
      <c r="T33" s="694"/>
      <c r="U33" s="695"/>
    </row>
    <row r="34" spans="1:23" s="75" customFormat="1" ht="18" customHeight="1" x14ac:dyDescent="0.2">
      <c r="A34" s="683"/>
      <c r="B34" s="684"/>
      <c r="C34" s="688"/>
      <c r="D34" s="689"/>
      <c r="E34" s="689"/>
      <c r="F34" s="689"/>
      <c r="G34" s="690"/>
      <c r="H34" s="696" t="s">
        <v>184</v>
      </c>
      <c r="I34" s="697"/>
      <c r="J34" s="697"/>
      <c r="K34" s="184"/>
      <c r="L34" s="198"/>
      <c r="M34" s="184" t="s">
        <v>185</v>
      </c>
      <c r="N34" s="697" t="s">
        <v>186</v>
      </c>
      <c r="O34" s="697"/>
      <c r="P34" s="697"/>
      <c r="Q34" s="198"/>
      <c r="R34" s="209" t="s">
        <v>185</v>
      </c>
      <c r="S34" s="698">
        <f>H33*L33+N33*Q33</f>
        <v>0</v>
      </c>
      <c r="T34" s="699"/>
      <c r="U34" s="84" t="s">
        <v>115</v>
      </c>
      <c r="W34" s="75">
        <f>SUM(L34,Q34)</f>
        <v>0</v>
      </c>
    </row>
    <row r="35" spans="1:23" s="75" customFormat="1" ht="3.6" customHeight="1" x14ac:dyDescent="0.2"/>
    <row r="36" spans="1:23" s="75" customFormat="1" ht="18" customHeight="1" x14ac:dyDescent="0.2">
      <c r="A36" s="664" t="s">
        <v>222</v>
      </c>
      <c r="B36" s="664"/>
      <c r="C36" s="664"/>
      <c r="D36" s="664"/>
      <c r="E36" s="664"/>
      <c r="F36" s="664"/>
      <c r="G36" s="664"/>
      <c r="H36" s="664"/>
      <c r="I36" s="664"/>
      <c r="J36" s="664"/>
      <c r="K36" s="664"/>
      <c r="L36" s="664"/>
      <c r="M36" s="664"/>
      <c r="N36" s="664"/>
      <c r="O36" s="664"/>
      <c r="P36" s="664"/>
      <c r="Q36" s="664"/>
      <c r="R36" s="664"/>
      <c r="S36" s="664"/>
      <c r="T36" s="664"/>
      <c r="U36" s="664"/>
    </row>
    <row r="37" spans="1:23" s="75" customFormat="1" ht="19.8" customHeight="1" x14ac:dyDescent="0.2">
      <c r="A37" s="665" t="s">
        <v>126</v>
      </c>
      <c r="B37" s="666"/>
      <c r="C37" s="669" t="s">
        <v>2</v>
      </c>
      <c r="D37" s="669"/>
      <c r="E37" s="669"/>
      <c r="F37" s="669"/>
      <c r="G37" s="669"/>
      <c r="H37" s="670" t="s">
        <v>127</v>
      </c>
      <c r="I37" s="670"/>
      <c r="J37" s="199"/>
      <c r="K37" s="671" t="s">
        <v>128</v>
      </c>
      <c r="L37" s="671"/>
      <c r="M37" s="665" t="s">
        <v>130</v>
      </c>
      <c r="N37" s="666"/>
      <c r="O37" s="666"/>
      <c r="P37" s="199"/>
      <c r="Q37" s="132" t="s">
        <v>118</v>
      </c>
      <c r="R37" s="199"/>
      <c r="S37" s="132" t="s">
        <v>131</v>
      </c>
      <c r="T37" s="200" t="s">
        <v>2</v>
      </c>
      <c r="U37" s="134"/>
      <c r="V37" s="78"/>
    </row>
    <row r="38" spans="1:23" s="75" customFormat="1" ht="19.8" customHeight="1" x14ac:dyDescent="0.2">
      <c r="A38" s="667"/>
      <c r="B38" s="668"/>
      <c r="C38" s="669" t="s">
        <v>2</v>
      </c>
      <c r="D38" s="669"/>
      <c r="E38" s="669"/>
      <c r="F38" s="669"/>
      <c r="G38" s="669"/>
      <c r="H38" s="670" t="s">
        <v>127</v>
      </c>
      <c r="I38" s="670"/>
      <c r="J38" s="199"/>
      <c r="K38" s="671" t="s">
        <v>128</v>
      </c>
      <c r="L38" s="671"/>
      <c r="M38" s="667"/>
      <c r="N38" s="668"/>
      <c r="O38" s="668"/>
      <c r="P38" s="199"/>
      <c r="Q38" s="133" t="s">
        <v>132</v>
      </c>
      <c r="R38" s="199"/>
      <c r="S38" s="133" t="s">
        <v>133</v>
      </c>
      <c r="T38" s="150"/>
      <c r="U38" s="134"/>
      <c r="V38" s="78"/>
    </row>
    <row r="39" spans="1:23" s="75" customFormat="1" ht="3.6" customHeight="1" x14ac:dyDescent="0.2">
      <c r="A39" s="99"/>
      <c r="B39" s="99"/>
      <c r="C39" s="99"/>
      <c r="D39" s="99"/>
      <c r="E39" s="99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</row>
    <row r="40" spans="1:23" s="75" customFormat="1" ht="18" customHeight="1" thickBot="1" x14ac:dyDescent="0.55000000000000004">
      <c r="A40" s="654" t="s">
        <v>223</v>
      </c>
      <c r="B40" s="655"/>
      <c r="C40" s="655"/>
      <c r="D40" s="655"/>
      <c r="E40" s="655"/>
      <c r="F40" s="655"/>
      <c r="G40" s="655"/>
      <c r="H40" s="655"/>
      <c r="I40" s="655"/>
      <c r="J40" s="655"/>
      <c r="K40" s="655"/>
      <c r="L40" s="655"/>
      <c r="M40" s="655"/>
      <c r="N40" s="655"/>
      <c r="O40" s="655"/>
      <c r="P40" s="655"/>
      <c r="Q40" s="655"/>
      <c r="R40" s="655"/>
      <c r="S40" s="655"/>
      <c r="T40" s="655"/>
      <c r="U40" s="655"/>
    </row>
    <row r="41" spans="1:23" s="75" customFormat="1" ht="21" customHeight="1" x14ac:dyDescent="0.2">
      <c r="A41" s="656" t="s">
        <v>134</v>
      </c>
      <c r="B41" s="657"/>
      <c r="C41" s="657"/>
      <c r="D41" s="657"/>
      <c r="E41" s="657"/>
      <c r="F41" s="657"/>
      <c r="G41" s="657"/>
      <c r="H41" s="657"/>
      <c r="I41" s="657"/>
      <c r="J41" s="657"/>
      <c r="K41" s="657"/>
      <c r="L41" s="657"/>
      <c r="M41" s="82" t="s">
        <v>212</v>
      </c>
      <c r="N41" s="658" t="s">
        <v>2</v>
      </c>
      <c r="O41" s="658"/>
      <c r="P41" s="659"/>
      <c r="Q41" s="659"/>
      <c r="R41" s="658"/>
      <c r="S41" s="658"/>
      <c r="T41" s="658"/>
      <c r="U41" s="660"/>
    </row>
    <row r="42" spans="1:23" s="75" customFormat="1" ht="19.2" customHeight="1" x14ac:dyDescent="0.2">
      <c r="A42" s="223" t="s">
        <v>274</v>
      </c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5"/>
      <c r="Q42" s="225" t="s">
        <v>275</v>
      </c>
      <c r="R42" s="225"/>
      <c r="S42" s="226"/>
      <c r="T42" s="226"/>
      <c r="U42" s="227"/>
    </row>
    <row r="43" spans="1:23" s="75" customFormat="1" ht="19.2" customHeight="1" thickBot="1" x14ac:dyDescent="0.25">
      <c r="A43" s="661"/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62"/>
      <c r="S43" s="662"/>
      <c r="T43" s="662"/>
      <c r="U43" s="663"/>
    </row>
    <row r="44" spans="1:23" s="75" customFormat="1" ht="24" customHeight="1" x14ac:dyDescent="0.2">
      <c r="A44" s="780" t="s">
        <v>277</v>
      </c>
      <c r="B44" s="781"/>
      <c r="C44" s="781"/>
      <c r="D44" s="781"/>
      <c r="E44" s="781"/>
      <c r="F44" s="781"/>
      <c r="G44" s="781"/>
      <c r="H44" s="781"/>
      <c r="I44" s="781"/>
      <c r="J44" s="781"/>
      <c r="K44" s="781"/>
      <c r="L44" s="781"/>
      <c r="M44" s="781"/>
      <c r="N44" s="781"/>
      <c r="O44" s="781"/>
      <c r="P44" s="781"/>
      <c r="Q44" s="781"/>
      <c r="R44" s="781"/>
      <c r="S44" s="781"/>
      <c r="T44" s="781"/>
      <c r="U44" s="781"/>
    </row>
    <row r="45" spans="1:23" s="75" customFormat="1" ht="24" customHeight="1" x14ac:dyDescent="0.2">
      <c r="A45" s="781"/>
      <c r="B45" s="781"/>
      <c r="C45" s="781"/>
      <c r="D45" s="781"/>
      <c r="E45" s="781"/>
      <c r="F45" s="781"/>
      <c r="G45" s="781"/>
      <c r="H45" s="781"/>
      <c r="I45" s="781"/>
      <c r="J45" s="781"/>
      <c r="K45" s="781"/>
      <c r="L45" s="781"/>
      <c r="M45" s="781"/>
      <c r="N45" s="781"/>
      <c r="O45" s="781"/>
      <c r="P45" s="781"/>
      <c r="Q45" s="781"/>
      <c r="R45" s="781"/>
      <c r="S45" s="781"/>
      <c r="T45" s="781"/>
      <c r="U45" s="781"/>
    </row>
    <row r="46" spans="1:23" s="75" customFormat="1" ht="18" customHeight="1" x14ac:dyDescent="0.2"/>
    <row r="47" spans="1:23" s="75" customFormat="1" ht="18" customHeight="1" x14ac:dyDescent="0.2"/>
    <row r="48" spans="1:23" s="75" customFormat="1" ht="18" customHeight="1" x14ac:dyDescent="0.2"/>
    <row r="49" s="75" customFormat="1" ht="18" customHeight="1" x14ac:dyDescent="0.2"/>
    <row r="50" s="75" customFormat="1" ht="18" customHeight="1" x14ac:dyDescent="0.2"/>
    <row r="51" s="75" customFormat="1" ht="18" customHeight="1" x14ac:dyDescent="0.2"/>
    <row r="52" s="75" customFormat="1" ht="18" customHeight="1" x14ac:dyDescent="0.2"/>
    <row r="53" s="75" customFormat="1" ht="18" customHeight="1" x14ac:dyDescent="0.2"/>
    <row r="54" s="75" customFormat="1" ht="18" customHeight="1" x14ac:dyDescent="0.2"/>
    <row r="55" s="75" customFormat="1" ht="18" customHeight="1" x14ac:dyDescent="0.2"/>
    <row r="56" s="75" customFormat="1" ht="18" customHeight="1" x14ac:dyDescent="0.2"/>
    <row r="57" s="75" customFormat="1" ht="18" customHeight="1" x14ac:dyDescent="0.2"/>
    <row r="58" s="75" customFormat="1" ht="18" customHeight="1" x14ac:dyDescent="0.2"/>
    <row r="59" s="75" customFormat="1" ht="18" customHeight="1" x14ac:dyDescent="0.2"/>
    <row r="60" s="75" customFormat="1" ht="18" customHeight="1" x14ac:dyDescent="0.2"/>
    <row r="61" s="75" customFormat="1" ht="18" customHeight="1" x14ac:dyDescent="0.2"/>
    <row r="62" s="75" customFormat="1" ht="18" customHeight="1" x14ac:dyDescent="0.2"/>
    <row r="63" s="75" customFormat="1" ht="18" customHeight="1" x14ac:dyDescent="0.2"/>
    <row r="64" s="75" customFormat="1" ht="18" customHeight="1" x14ac:dyDescent="0.2"/>
    <row r="65" s="75" customFormat="1" ht="18" customHeight="1" x14ac:dyDescent="0.2"/>
    <row r="66" s="75" customFormat="1" ht="18" customHeight="1" x14ac:dyDescent="0.2"/>
    <row r="67" s="75" customFormat="1" ht="18" customHeight="1" x14ac:dyDescent="0.2"/>
    <row r="68" s="75" customFormat="1" ht="18" customHeight="1" x14ac:dyDescent="0.2"/>
    <row r="69" s="75" customFormat="1" ht="18" customHeight="1" x14ac:dyDescent="0.2"/>
    <row r="70" s="75" customFormat="1" ht="18" customHeight="1" x14ac:dyDescent="0.2"/>
    <row r="71" s="75" customFormat="1" ht="18" customHeight="1" x14ac:dyDescent="0.2"/>
    <row r="72" s="75" customFormat="1" ht="18" customHeight="1" x14ac:dyDescent="0.2"/>
    <row r="73" s="75" customFormat="1" ht="18" customHeight="1" x14ac:dyDescent="0.2"/>
    <row r="74" s="75" customFormat="1" ht="18" customHeight="1" x14ac:dyDescent="0.2"/>
  </sheetData>
  <mergeCells count="130">
    <mergeCell ref="S26:U26"/>
    <mergeCell ref="A22:B22"/>
    <mergeCell ref="C24:E24"/>
    <mergeCell ref="F24:H24"/>
    <mergeCell ref="I24:L24"/>
    <mergeCell ref="A44:U45"/>
    <mergeCell ref="C20:E20"/>
    <mergeCell ref="F20:H20"/>
    <mergeCell ref="C21:D21"/>
    <mergeCell ref="F21:G21"/>
    <mergeCell ref="M21:N21"/>
    <mergeCell ref="A29:U29"/>
    <mergeCell ref="A30:U31"/>
    <mergeCell ref="A32:B32"/>
    <mergeCell ref="C32:D32"/>
    <mergeCell ref="F32:G32"/>
    <mergeCell ref="K32:R32"/>
    <mergeCell ref="P21:Q21"/>
    <mergeCell ref="S21:T21"/>
    <mergeCell ref="A26:B26"/>
    <mergeCell ref="C26:D26"/>
    <mergeCell ref="E26:G26"/>
    <mergeCell ref="H26:I26"/>
    <mergeCell ref="L26:M26"/>
    <mergeCell ref="N26:P26"/>
    <mergeCell ref="Q26:R26"/>
    <mergeCell ref="A20:B20"/>
    <mergeCell ref="I20:L20"/>
    <mergeCell ref="M20:O20"/>
    <mergeCell ref="P20:R20"/>
    <mergeCell ref="S20:U20"/>
    <mergeCell ref="F23:G23"/>
    <mergeCell ref="I23:J23"/>
    <mergeCell ref="C22:E22"/>
    <mergeCell ref="F22:H22"/>
    <mergeCell ref="I22:L22"/>
    <mergeCell ref="M22:O22"/>
    <mergeCell ref="M23:N23"/>
    <mergeCell ref="A21:B21"/>
    <mergeCell ref="I21:J21"/>
    <mergeCell ref="P22:U25"/>
    <mergeCell ref="A23:B23"/>
    <mergeCell ref="C23:D23"/>
    <mergeCell ref="M24:O24"/>
    <mergeCell ref="A25:B25"/>
    <mergeCell ref="C25:D25"/>
    <mergeCell ref="F25:G25"/>
    <mergeCell ref="I25:J25"/>
    <mergeCell ref="A18:B18"/>
    <mergeCell ref="I18:L18"/>
    <mergeCell ref="M18:O18"/>
    <mergeCell ref="P18:R18"/>
    <mergeCell ref="S18:U18"/>
    <mergeCell ref="A19:B19"/>
    <mergeCell ref="I19:J19"/>
    <mergeCell ref="M19:N19"/>
    <mergeCell ref="P19:Q19"/>
    <mergeCell ref="S19:T19"/>
    <mergeCell ref="C18:E18"/>
    <mergeCell ref="F18:H18"/>
    <mergeCell ref="C19:D19"/>
    <mergeCell ref="F19:G19"/>
    <mergeCell ref="A6:U7"/>
    <mergeCell ref="A9:U9"/>
    <mergeCell ref="A10:E10"/>
    <mergeCell ref="F10:G10"/>
    <mergeCell ref="I10:U10"/>
    <mergeCell ref="A13:B13"/>
    <mergeCell ref="C13:H13"/>
    <mergeCell ref="I13:O13"/>
    <mergeCell ref="P13:U13"/>
    <mergeCell ref="D12:U12"/>
    <mergeCell ref="A16:B16"/>
    <mergeCell ref="I16:L16"/>
    <mergeCell ref="M16:O16"/>
    <mergeCell ref="P16:R16"/>
    <mergeCell ref="S16:U16"/>
    <mergeCell ref="A17:B17"/>
    <mergeCell ref="I17:J17"/>
    <mergeCell ref="M17:N17"/>
    <mergeCell ref="P17:Q17"/>
    <mergeCell ref="S17:T17"/>
    <mergeCell ref="H34:J34"/>
    <mergeCell ref="N34:P34"/>
    <mergeCell ref="S34:T34"/>
    <mergeCell ref="A1:D1"/>
    <mergeCell ref="G1:O2"/>
    <mergeCell ref="P1:Q2"/>
    <mergeCell ref="R1:U2"/>
    <mergeCell ref="A4:C5"/>
    <mergeCell ref="D4:J5"/>
    <mergeCell ref="K4:N4"/>
    <mergeCell ref="O4:U4"/>
    <mergeCell ref="K5:N5"/>
    <mergeCell ref="O5:U5"/>
    <mergeCell ref="A14:B14"/>
    <mergeCell ref="C14:H17"/>
    <mergeCell ref="I14:L14"/>
    <mergeCell ref="M14:O14"/>
    <mergeCell ref="P14:R14"/>
    <mergeCell ref="S14:U14"/>
    <mergeCell ref="A15:B15"/>
    <mergeCell ref="I15:J15"/>
    <mergeCell ref="M15:N15"/>
    <mergeCell ref="P15:Q15"/>
    <mergeCell ref="S15:T15"/>
    <mergeCell ref="M25:N25"/>
    <mergeCell ref="A24:B24"/>
    <mergeCell ref="A40:U40"/>
    <mergeCell ref="A41:L41"/>
    <mergeCell ref="N41:U41"/>
    <mergeCell ref="A43:U43"/>
    <mergeCell ref="A36:U36"/>
    <mergeCell ref="A37:B38"/>
    <mergeCell ref="M37:O38"/>
    <mergeCell ref="C38:G38"/>
    <mergeCell ref="H38:I38"/>
    <mergeCell ref="K38:L38"/>
    <mergeCell ref="C37:G37"/>
    <mergeCell ref="H37:I37"/>
    <mergeCell ref="K37:L37"/>
    <mergeCell ref="A27:B27"/>
    <mergeCell ref="C27:U27"/>
    <mergeCell ref="I32:J32"/>
    <mergeCell ref="S32:U32"/>
    <mergeCell ref="A33:B34"/>
    <mergeCell ref="C33:G34"/>
    <mergeCell ref="I33:J33"/>
    <mergeCell ref="O33:P33"/>
    <mergeCell ref="S33:U33"/>
  </mergeCells>
  <phoneticPr fontId="2"/>
  <conditionalFormatting sqref="A39">
    <cfRule type="expression" dxfId="41" priority="12">
      <formula>A39="　"</formula>
    </cfRule>
  </conditionalFormatting>
  <conditionalFormatting sqref="A42:U43">
    <cfRule type="expression" dxfId="40" priority="4">
      <formula>$N$37="　全体で１枚"</formula>
    </cfRule>
    <cfRule type="expression" dxfId="39" priority="5">
      <formula>$N$37="　"</formula>
    </cfRule>
  </conditionalFormatting>
  <conditionalFormatting sqref="A43:U43">
    <cfRule type="containsBlanks" dxfId="38" priority="6">
      <formula>LEN(TRIM(A43))=0</formula>
    </cfRule>
  </conditionalFormatting>
  <conditionalFormatting sqref="C27">
    <cfRule type="expression" dxfId="37" priority="13">
      <formula>C27="　"</formula>
    </cfRule>
  </conditionalFormatting>
  <conditionalFormatting sqref="C19:D19 F19:G19">
    <cfRule type="containsBlanks" dxfId="36" priority="27">
      <formula>LEN(TRIM(C19))=0</formula>
    </cfRule>
  </conditionalFormatting>
  <conditionalFormatting sqref="C21:D21">
    <cfRule type="containsBlanks" dxfId="35" priority="29">
      <formula>LEN(TRIM(C21))=0</formula>
    </cfRule>
  </conditionalFormatting>
  <conditionalFormatting sqref="C23:D23 F23:G23 I23:J23 M23:N23">
    <cfRule type="containsBlanks" dxfId="34" priority="11">
      <formula>LEN(TRIM(C23))=0</formula>
    </cfRule>
  </conditionalFormatting>
  <conditionalFormatting sqref="C25:D25 I25:J25 C26">
    <cfRule type="containsBlanks" dxfId="33" priority="18">
      <formula>LEN(TRIM(C25))=0</formula>
    </cfRule>
  </conditionalFormatting>
  <conditionalFormatting sqref="C32:D32 F32:G32 I32:J32 S32:U32 H33 L33 N33 Q33 C33:G34">
    <cfRule type="containsBlanks" dxfId="32" priority="10">
      <formula>LEN(TRIM(C32))=0</formula>
    </cfRule>
  </conditionalFormatting>
  <conditionalFormatting sqref="F39">
    <cfRule type="expression" dxfId="31" priority="19">
      <formula>#REF!="　"</formula>
    </cfRule>
  </conditionalFormatting>
  <conditionalFormatting sqref="F10:G10">
    <cfRule type="containsBlanks" dxfId="30" priority="21">
      <formula>LEN(TRIM(F10))=0</formula>
    </cfRule>
  </conditionalFormatting>
  <conditionalFormatting sqref="F21:G21">
    <cfRule type="expression" dxfId="29" priority="28">
      <formula>F21&lt;&gt;""</formula>
    </cfRule>
  </conditionalFormatting>
  <conditionalFormatting sqref="F25:G25">
    <cfRule type="expression" dxfId="28" priority="17">
      <formula>F25&lt;&gt;""</formula>
    </cfRule>
  </conditionalFormatting>
  <conditionalFormatting sqref="I15:J15 M15:N15 P15:Q15 S15:T15">
    <cfRule type="containsBlanks" dxfId="27" priority="22">
      <formula>LEN(TRIM(I15))=0</formula>
    </cfRule>
  </conditionalFormatting>
  <conditionalFormatting sqref="I17:J17 P17:Q17">
    <cfRule type="containsBlanks" dxfId="26" priority="26">
      <formula>LEN(TRIM(I17))=0</formula>
    </cfRule>
  </conditionalFormatting>
  <conditionalFormatting sqref="I19:J19 M19:N19 P19:Q19 S19:T19">
    <cfRule type="containsBlanks" dxfId="25" priority="30">
      <formula>LEN(TRIM(I19))=0</formula>
    </cfRule>
  </conditionalFormatting>
  <conditionalFormatting sqref="I21:J21 P21:Q21">
    <cfRule type="containsBlanks" dxfId="24" priority="37">
      <formula>LEN(TRIM(I21))=0</formula>
    </cfRule>
  </conditionalFormatting>
  <conditionalFormatting sqref="I10:U10">
    <cfRule type="expression" dxfId="23" priority="20">
      <formula>$F$10="0"</formula>
    </cfRule>
    <cfRule type="expression" dxfId="22" priority="25">
      <formula>$F$10="　"</formula>
    </cfRule>
  </conditionalFormatting>
  <conditionalFormatting sqref="K23">
    <cfRule type="expression" dxfId="21" priority="15">
      <formula>K23&lt;&gt;""</formula>
    </cfRule>
  </conditionalFormatting>
  <conditionalFormatting sqref="K25">
    <cfRule type="expression" priority="14">
      <formula>K25&lt;&gt;""</formula>
    </cfRule>
  </conditionalFormatting>
  <conditionalFormatting sqref="L34 Q34">
    <cfRule type="containsBlanks" dxfId="20" priority="8">
      <formula>LEN(TRIM(L34))=0</formula>
    </cfRule>
  </conditionalFormatting>
  <conditionalFormatting sqref="M17:N17">
    <cfRule type="expression" dxfId="19" priority="24">
      <formula>M17&lt;&gt;""</formula>
    </cfRule>
  </conditionalFormatting>
  <conditionalFormatting sqref="M21:N21">
    <cfRule type="expression" dxfId="18" priority="36">
      <formula>M21&lt;&gt;""</formula>
    </cfRule>
  </conditionalFormatting>
  <conditionalFormatting sqref="M25:N25">
    <cfRule type="expression" dxfId="17" priority="16">
      <formula>M25&lt;&gt;""</formula>
    </cfRule>
  </conditionalFormatting>
  <conditionalFormatting sqref="N41:U41">
    <cfRule type="expression" dxfId="16" priority="7">
      <formula>N41="　"</formula>
    </cfRule>
  </conditionalFormatting>
  <conditionalFormatting sqref="P37:P38">
    <cfRule type="containsBlanks" dxfId="15" priority="3">
      <formula>LEN(TRIM(P37))=0</formula>
    </cfRule>
  </conditionalFormatting>
  <conditionalFormatting sqref="R37:R38">
    <cfRule type="containsBlanks" dxfId="14" priority="2">
      <formula>LEN(TRIM(R37))=0</formula>
    </cfRule>
  </conditionalFormatting>
  <conditionalFormatting sqref="S17:T17">
    <cfRule type="expression" dxfId="13" priority="23">
      <formula>S17&lt;&gt;""</formula>
    </cfRule>
  </conditionalFormatting>
  <conditionalFormatting sqref="S21:T21">
    <cfRule type="expression" dxfId="12" priority="35">
      <formula>S21&lt;&gt;""</formula>
    </cfRule>
  </conditionalFormatting>
  <conditionalFormatting sqref="S34:T34">
    <cfRule type="cellIs" dxfId="11" priority="1" operator="equal">
      <formula>$W$30</formula>
    </cfRule>
  </conditionalFormatting>
  <conditionalFormatting sqref="T37 C37:G38 J37:J38">
    <cfRule type="containsBlanks" dxfId="10" priority="9">
      <formula>LEN(TRIM(C37))=0</formula>
    </cfRule>
  </conditionalFormatting>
  <dataValidations count="9">
    <dataValidation type="list" allowBlank="1" showInputMessage="1" showErrorMessage="1" sqref="E26:G26" xr:uid="{9E6CF984-C033-47C8-92A0-D96D651949A4}">
      <formula1>"あんパン,ジャムパン,クリームパン"</formula1>
    </dataValidation>
    <dataValidation type="list" allowBlank="1" showInputMessage="1" showErrorMessage="1" sqref="F10:G10" xr:uid="{E6A117EC-8D04-40F9-A55B-2C099FE795AF}">
      <formula1>"　,0,1,2,3,4,5,6,7,8,9,10"</formula1>
    </dataValidation>
    <dataValidation type="list" allowBlank="1" showInputMessage="1" showErrorMessage="1" sqref="C33:G34" xr:uid="{124D9749-A452-40D6-92F0-A66E642C0E49}">
      <formula1>"　,カレーライス,焼きそば"</formula1>
    </dataValidation>
    <dataValidation type="list" allowBlank="1" showInputMessage="1" showErrorMessage="1" sqref="L10:O10" xr:uid="{19B4FB7D-28B0-4637-A393-8390058035A8}">
      <formula1>"　,幼児(カレーライス),幼児(オムライス),登山用おにぎり弁当"</formula1>
    </dataValidation>
    <dataValidation type="list" allowBlank="1" showInputMessage="1" showErrorMessage="1" sqref="I32:J32 T37" xr:uid="{6FB84D4B-797C-4E63-9A49-2CBBA68F5096}">
      <formula1>"　,(月),(火),(水),(木),(金),(土),(日)"</formula1>
    </dataValidation>
    <dataValidation imeMode="on" allowBlank="1" showInputMessage="1" showErrorMessage="1" sqref="D4:J5 O4:U4 D8:J10 A43 S42:U42" xr:uid="{96830161-336A-4532-9725-CB00AFE1AAF0}"/>
    <dataValidation type="list" allowBlank="1" showInputMessage="1" showErrorMessage="1" sqref="S32:U32" xr:uid="{55880F11-8814-4DF0-B9F6-623C5CF6D31B}">
      <formula1>"　,　昼 食,　夕 食"</formula1>
    </dataValidation>
    <dataValidation type="list" allowBlank="1" showInputMessage="1" showErrorMessage="1" sqref="N41:U41" xr:uid="{DC859698-3CE1-4E66-A8BA-566FAA9C7BB4}">
      <formula1>"　,　全体で１枚,　引率者と研修生に分けて２枚,　その他"</formula1>
    </dataValidation>
    <dataValidation type="list" allowBlank="1" showInputMessage="1" showErrorMessage="1" sqref="C37:G38" xr:uid="{36446899-FAF8-4D62-8F46-6B0013EA57CF}">
      <formula1>"　,スポーツ飲料,ミネラルウォーター,麦茶(紙パック),緑茶(ペットボトル)"</formula1>
    </dataValidation>
  </dataValidations>
  <pageMargins left="0.43307086614173229" right="0.31496062992125984" top="0.43307086614173229" bottom="0.43307086614173229" header="0.31496062992125984" footer="0.31496062992125984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4E900-6269-40D1-A0F2-427FE945B268}">
  <sheetPr>
    <tabColor rgb="FF00B0F0"/>
  </sheetPr>
  <dimension ref="A1:AH133"/>
  <sheetViews>
    <sheetView showGridLines="0" showZeros="0" view="pageBreakPreview" topLeftCell="A6" zoomScaleNormal="100" zoomScaleSheetLayoutView="100" workbookViewId="0">
      <selection activeCell="A36" sqref="A36:C36"/>
    </sheetView>
  </sheetViews>
  <sheetFormatPr defaultRowHeight="18" x14ac:dyDescent="0.45"/>
  <cols>
    <col min="1" max="9" width="4.09765625" style="76" customWidth="1"/>
    <col min="10" max="11" width="2.3984375" style="76" customWidth="1"/>
    <col min="12" max="21" width="4.09765625" style="76" customWidth="1"/>
    <col min="22" max="26" width="4.296875" style="76" customWidth="1"/>
    <col min="27" max="28" width="4.296875" style="85" customWidth="1"/>
    <col min="29" max="16384" width="8.796875" style="76"/>
  </cols>
  <sheetData>
    <row r="1" spans="1:34" ht="24.6" customHeight="1" x14ac:dyDescent="0.45">
      <c r="A1" s="896" t="s">
        <v>135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896"/>
      <c r="R1" s="896"/>
      <c r="S1" s="896"/>
      <c r="T1" s="896"/>
      <c r="U1" s="896"/>
    </row>
    <row r="2" spans="1:34" x14ac:dyDescent="0.45">
      <c r="A2" s="655" t="s">
        <v>136</v>
      </c>
      <c r="B2" s="655"/>
      <c r="C2" s="655"/>
      <c r="D2" s="655"/>
      <c r="E2" s="655"/>
    </row>
    <row r="3" spans="1:34" ht="22.2" customHeight="1" x14ac:dyDescent="0.45">
      <c r="A3" s="86"/>
      <c r="B3" s="86"/>
      <c r="C3" s="86"/>
      <c r="D3" s="86"/>
      <c r="E3" s="86"/>
      <c r="F3" s="897" t="s">
        <v>137</v>
      </c>
      <c r="G3" s="897"/>
      <c r="H3" s="897"/>
      <c r="I3" s="897"/>
      <c r="J3" s="897"/>
      <c r="K3" s="897"/>
      <c r="L3" s="897"/>
      <c r="M3" s="897"/>
      <c r="N3" s="897"/>
      <c r="O3" s="897"/>
      <c r="P3" s="86"/>
      <c r="Q3" s="86"/>
      <c r="R3" s="86"/>
      <c r="S3" s="86"/>
      <c r="T3" s="86"/>
      <c r="U3" s="86"/>
    </row>
    <row r="4" spans="1:34" ht="13.2" customHeight="1" thickBot="1" x14ac:dyDescent="0.5"/>
    <row r="5" spans="1:34" ht="22.2" customHeight="1" x14ac:dyDescent="0.45">
      <c r="A5" s="898" t="s">
        <v>138</v>
      </c>
      <c r="B5" s="899"/>
      <c r="C5" s="899"/>
      <c r="D5" s="87"/>
      <c r="E5" s="87"/>
      <c r="F5" s="87"/>
      <c r="G5" s="87"/>
      <c r="H5" s="87"/>
      <c r="I5" s="87"/>
      <c r="J5" s="900" t="s">
        <v>139</v>
      </c>
      <c r="K5" s="901"/>
      <c r="L5" s="901"/>
      <c r="M5" s="902"/>
      <c r="N5" s="903"/>
      <c r="O5" s="904"/>
      <c r="P5" s="904"/>
      <c r="Q5" s="904"/>
      <c r="R5" s="904"/>
      <c r="S5" s="904"/>
      <c r="T5" s="904"/>
      <c r="U5" s="905"/>
    </row>
    <row r="6" spans="1:34" ht="1.8" customHeight="1" x14ac:dyDescent="0.45">
      <c r="A6" s="88"/>
      <c r="B6" s="89"/>
      <c r="C6" s="89"/>
      <c r="D6" s="89"/>
      <c r="E6" s="89"/>
      <c r="F6" s="89"/>
      <c r="G6" s="89"/>
      <c r="H6" s="89"/>
      <c r="I6" s="89"/>
      <c r="J6" s="878"/>
      <c r="K6" s="879"/>
      <c r="L6" s="879"/>
      <c r="M6" s="879"/>
      <c r="N6" s="170"/>
      <c r="O6" s="170"/>
      <c r="P6" s="170"/>
      <c r="Q6" s="170"/>
      <c r="R6" s="170"/>
      <c r="S6" s="170"/>
      <c r="T6" s="170"/>
      <c r="U6" s="171"/>
      <c r="AH6" s="76">
        <v>4</v>
      </c>
    </row>
    <row r="7" spans="1:34" ht="22.2" customHeight="1" x14ac:dyDescent="0.45">
      <c r="A7" s="880">
        <f>使用許可申請書!$N$4</f>
        <v>0</v>
      </c>
      <c r="B7" s="881"/>
      <c r="C7" s="881"/>
      <c r="D7" s="881"/>
      <c r="E7" s="881"/>
      <c r="F7" s="881"/>
      <c r="G7" s="881"/>
      <c r="H7" s="881"/>
      <c r="I7" s="882"/>
      <c r="J7" s="884" t="s">
        <v>140</v>
      </c>
      <c r="K7" s="885"/>
      <c r="L7" s="885"/>
      <c r="M7" s="886"/>
      <c r="N7" s="887"/>
      <c r="O7" s="888"/>
      <c r="P7" s="888"/>
      <c r="Q7" s="888"/>
      <c r="R7" s="888"/>
      <c r="S7" s="888"/>
      <c r="T7" s="888"/>
      <c r="U7" s="889"/>
    </row>
    <row r="8" spans="1:34" ht="1.8" customHeight="1" x14ac:dyDescent="0.45">
      <c r="A8" s="880"/>
      <c r="B8" s="881"/>
      <c r="C8" s="881"/>
      <c r="D8" s="881"/>
      <c r="E8" s="881"/>
      <c r="F8" s="881"/>
      <c r="G8" s="881"/>
      <c r="H8" s="881"/>
      <c r="I8" s="882"/>
      <c r="J8" s="878"/>
      <c r="K8" s="879"/>
      <c r="L8" s="879"/>
      <c r="M8" s="879"/>
      <c r="N8" s="170"/>
      <c r="O8" s="170"/>
      <c r="P8" s="170"/>
      <c r="Q8" s="170"/>
      <c r="R8" s="170"/>
      <c r="S8" s="170"/>
      <c r="T8" s="170"/>
      <c r="U8" s="171"/>
    </row>
    <row r="9" spans="1:34" ht="22.2" customHeight="1" x14ac:dyDescent="0.45">
      <c r="A9" s="883"/>
      <c r="B9" s="689"/>
      <c r="C9" s="689"/>
      <c r="D9" s="689"/>
      <c r="E9" s="689"/>
      <c r="F9" s="689"/>
      <c r="G9" s="689"/>
      <c r="H9" s="689"/>
      <c r="I9" s="690"/>
      <c r="J9" s="890" t="s">
        <v>141</v>
      </c>
      <c r="K9" s="891"/>
      <c r="L9" s="891"/>
      <c r="M9" s="892"/>
      <c r="N9" s="893"/>
      <c r="O9" s="894"/>
      <c r="P9" s="894"/>
      <c r="Q9" s="894"/>
      <c r="R9" s="894"/>
      <c r="S9" s="894"/>
      <c r="T9" s="894"/>
      <c r="U9" s="895"/>
    </row>
    <row r="10" spans="1:34" ht="22.2" customHeight="1" thickBot="1" x14ac:dyDescent="0.5">
      <c r="A10" s="874" t="s">
        <v>142</v>
      </c>
      <c r="B10" s="875"/>
      <c r="C10" s="875"/>
      <c r="D10" s="876">
        <f>使用許可申請書!$E$13</f>
        <v>0</v>
      </c>
      <c r="E10" s="876"/>
      <c r="F10" s="194" t="s">
        <v>118</v>
      </c>
      <c r="G10" s="876">
        <f>使用許可申請書!$G$13</f>
        <v>0</v>
      </c>
      <c r="H10" s="876"/>
      <c r="I10" s="194" t="s">
        <v>119</v>
      </c>
      <c r="J10" s="877">
        <f>[2]使用許可申請書!$I$13</f>
        <v>0</v>
      </c>
      <c r="K10" s="877"/>
      <c r="L10" s="877"/>
      <c r="M10" s="195" t="s">
        <v>143</v>
      </c>
      <c r="N10" s="876">
        <f>使用許可申請書!$P$13</f>
        <v>0</v>
      </c>
      <c r="O10" s="876"/>
      <c r="P10" s="194" t="s">
        <v>118</v>
      </c>
      <c r="Q10" s="876">
        <f>使用許可申請書!$R$13</f>
        <v>0</v>
      </c>
      <c r="R10" s="876"/>
      <c r="S10" s="196" t="s">
        <v>119</v>
      </c>
      <c r="T10" s="872">
        <f>[2]使用許可申請書!$T$13</f>
        <v>0</v>
      </c>
      <c r="U10" s="873"/>
    </row>
    <row r="11" spans="1:34" ht="9.6" customHeight="1" x14ac:dyDescent="0.45">
      <c r="H11" s="76" t="s">
        <v>129</v>
      </c>
    </row>
    <row r="12" spans="1:34" s="79" customFormat="1" ht="22.2" customHeight="1" x14ac:dyDescent="0.45">
      <c r="A12" s="105">
        <v>1</v>
      </c>
      <c r="B12" s="802" t="s">
        <v>144</v>
      </c>
      <c r="C12" s="802"/>
      <c r="D12" s="802"/>
      <c r="E12" s="105">
        <v>2</v>
      </c>
      <c r="F12" s="802" t="s">
        <v>224</v>
      </c>
      <c r="G12" s="802"/>
      <c r="H12" s="802"/>
      <c r="I12" s="105">
        <v>3</v>
      </c>
      <c r="J12" s="802" t="s">
        <v>225</v>
      </c>
      <c r="K12" s="802"/>
      <c r="L12" s="802"/>
      <c r="M12" s="802"/>
      <c r="N12" s="105">
        <v>4</v>
      </c>
      <c r="O12" s="802" t="s">
        <v>145</v>
      </c>
      <c r="P12" s="802"/>
      <c r="Q12" s="802"/>
      <c r="R12" s="105">
        <v>5</v>
      </c>
      <c r="S12" s="802" t="s">
        <v>146</v>
      </c>
      <c r="T12" s="802"/>
      <c r="U12" s="802"/>
      <c r="AA12" s="90"/>
      <c r="AB12" s="90"/>
    </row>
    <row r="13" spans="1:34" s="79" customFormat="1" ht="22.2" customHeight="1" x14ac:dyDescent="0.45">
      <c r="A13" s="105">
        <v>6</v>
      </c>
      <c r="B13" s="802" t="s">
        <v>147</v>
      </c>
      <c r="C13" s="802"/>
      <c r="D13" s="802"/>
      <c r="E13" s="105">
        <v>7</v>
      </c>
      <c r="F13" s="802" t="s">
        <v>148</v>
      </c>
      <c r="G13" s="802"/>
      <c r="H13" s="802"/>
      <c r="I13" s="105">
        <v>8</v>
      </c>
      <c r="J13" s="802" t="s">
        <v>149</v>
      </c>
      <c r="K13" s="802"/>
      <c r="L13" s="802"/>
      <c r="M13" s="802"/>
      <c r="N13" s="105">
        <v>9</v>
      </c>
      <c r="O13" s="802" t="s">
        <v>226</v>
      </c>
      <c r="P13" s="802"/>
      <c r="Q13" s="802"/>
      <c r="R13" s="105">
        <v>10</v>
      </c>
      <c r="S13" s="802" t="s">
        <v>227</v>
      </c>
      <c r="T13" s="802"/>
      <c r="U13" s="802"/>
      <c r="AA13" s="90"/>
      <c r="AB13" s="90"/>
    </row>
    <row r="14" spans="1:34" s="79" customFormat="1" ht="22.2" customHeight="1" x14ac:dyDescent="0.45">
      <c r="A14" s="105">
        <v>11</v>
      </c>
      <c r="B14" s="802" t="s">
        <v>228</v>
      </c>
      <c r="C14" s="802"/>
      <c r="D14" s="802"/>
      <c r="E14" s="105">
        <v>12</v>
      </c>
      <c r="F14" s="802" t="s">
        <v>150</v>
      </c>
      <c r="G14" s="802"/>
      <c r="H14" s="802"/>
      <c r="I14" s="105">
        <v>13</v>
      </c>
      <c r="J14" s="802" t="s">
        <v>151</v>
      </c>
      <c r="K14" s="802"/>
      <c r="L14" s="802"/>
      <c r="M14" s="802"/>
      <c r="N14" s="105">
        <v>14</v>
      </c>
      <c r="O14" s="802" t="s">
        <v>229</v>
      </c>
      <c r="P14" s="802"/>
      <c r="Q14" s="802"/>
      <c r="R14" s="105">
        <v>15</v>
      </c>
      <c r="S14" s="871" t="s">
        <v>230</v>
      </c>
      <c r="T14" s="871"/>
      <c r="U14" s="871"/>
      <c r="AA14" s="90"/>
      <c r="AB14" s="90"/>
    </row>
    <row r="15" spans="1:34" s="79" customFormat="1" ht="22.2" customHeight="1" x14ac:dyDescent="0.45">
      <c r="A15" s="105">
        <v>16</v>
      </c>
      <c r="B15" s="870" t="s">
        <v>231</v>
      </c>
      <c r="C15" s="870"/>
      <c r="D15" s="870"/>
      <c r="E15" s="105">
        <v>17</v>
      </c>
      <c r="F15" s="802" t="s">
        <v>152</v>
      </c>
      <c r="G15" s="802"/>
      <c r="H15" s="802"/>
      <c r="I15" s="105">
        <v>18</v>
      </c>
      <c r="J15" s="802" t="s">
        <v>153</v>
      </c>
      <c r="K15" s="802"/>
      <c r="L15" s="802"/>
      <c r="M15" s="802"/>
      <c r="N15" s="105">
        <v>19</v>
      </c>
      <c r="O15" s="802" t="s">
        <v>156</v>
      </c>
      <c r="P15" s="802"/>
      <c r="Q15" s="802"/>
      <c r="R15" s="105">
        <v>20</v>
      </c>
      <c r="S15" s="802" t="s">
        <v>157</v>
      </c>
      <c r="T15" s="802"/>
      <c r="U15" s="802"/>
      <c r="AA15" s="90"/>
      <c r="AB15" s="90"/>
    </row>
    <row r="16" spans="1:34" s="79" customFormat="1" ht="22.2" customHeight="1" x14ac:dyDescent="0.45">
      <c r="A16" s="105">
        <v>21</v>
      </c>
      <c r="B16" s="802" t="s">
        <v>232</v>
      </c>
      <c r="C16" s="802"/>
      <c r="D16" s="802"/>
      <c r="E16" s="105">
        <v>22</v>
      </c>
      <c r="F16" s="802" t="s">
        <v>154</v>
      </c>
      <c r="G16" s="802"/>
      <c r="H16" s="802"/>
      <c r="I16" s="105">
        <v>23</v>
      </c>
      <c r="J16" s="802" t="s">
        <v>233</v>
      </c>
      <c r="K16" s="802"/>
      <c r="L16" s="802"/>
      <c r="M16" s="802"/>
      <c r="N16" s="105">
        <v>24</v>
      </c>
      <c r="O16" s="802" t="s">
        <v>158</v>
      </c>
      <c r="P16" s="802"/>
      <c r="Q16" s="802"/>
      <c r="R16" s="105">
        <v>25</v>
      </c>
      <c r="S16" s="802" t="s">
        <v>234</v>
      </c>
      <c r="T16" s="802"/>
      <c r="U16" s="802"/>
      <c r="AA16" s="90"/>
      <c r="AB16" s="90"/>
    </row>
    <row r="17" spans="1:28" s="79" customFormat="1" ht="22.2" customHeight="1" x14ac:dyDescent="0.45">
      <c r="A17" s="105">
        <v>26</v>
      </c>
      <c r="B17" s="802" t="s">
        <v>159</v>
      </c>
      <c r="C17" s="802"/>
      <c r="D17" s="802"/>
      <c r="E17" s="105">
        <v>27</v>
      </c>
      <c r="F17" s="802" t="s">
        <v>235</v>
      </c>
      <c r="G17" s="802"/>
      <c r="H17" s="802"/>
      <c r="I17" s="105">
        <v>28</v>
      </c>
      <c r="J17" s="802" t="s">
        <v>236</v>
      </c>
      <c r="K17" s="802"/>
      <c r="L17" s="802"/>
      <c r="M17" s="802"/>
      <c r="N17" s="105">
        <v>29</v>
      </c>
      <c r="O17" s="802" t="s">
        <v>237</v>
      </c>
      <c r="P17" s="802"/>
      <c r="Q17" s="802"/>
      <c r="R17" s="105">
        <v>30</v>
      </c>
      <c r="S17" s="802" t="s">
        <v>161</v>
      </c>
      <c r="T17" s="802"/>
      <c r="U17" s="802"/>
      <c r="AA17" s="90"/>
      <c r="AB17" s="90"/>
    </row>
    <row r="18" spans="1:28" s="79" customFormat="1" ht="22.2" customHeight="1" x14ac:dyDescent="0.45">
      <c r="A18" s="105">
        <v>31</v>
      </c>
      <c r="B18" s="802"/>
      <c r="C18" s="802"/>
      <c r="D18" s="802"/>
      <c r="E18" s="105">
        <v>32</v>
      </c>
      <c r="F18" s="802"/>
      <c r="G18" s="802"/>
      <c r="H18" s="802"/>
      <c r="I18" s="105">
        <v>33</v>
      </c>
      <c r="J18" s="802"/>
      <c r="K18" s="802"/>
      <c r="L18" s="802"/>
      <c r="M18" s="802"/>
      <c r="N18" s="105">
        <v>34</v>
      </c>
      <c r="O18" s="802"/>
      <c r="P18" s="802"/>
      <c r="Q18" s="802"/>
      <c r="R18" s="105">
        <v>35</v>
      </c>
      <c r="S18" s="802" t="s">
        <v>162</v>
      </c>
      <c r="T18" s="802"/>
      <c r="U18" s="802"/>
      <c r="AA18" s="90"/>
      <c r="AB18" s="90"/>
    </row>
    <row r="19" spans="1:28" ht="9" customHeight="1" x14ac:dyDescent="0.45">
      <c r="A19" s="91"/>
      <c r="B19" s="92"/>
      <c r="C19" s="92"/>
      <c r="D19" s="92"/>
      <c r="E19" s="93"/>
      <c r="F19" s="92"/>
      <c r="G19" s="92"/>
      <c r="H19" s="92"/>
      <c r="I19" s="93"/>
      <c r="J19" s="92"/>
      <c r="K19" s="92"/>
      <c r="L19" s="92"/>
      <c r="M19" s="92"/>
      <c r="N19" s="93"/>
      <c r="O19" s="92"/>
      <c r="P19" s="92"/>
      <c r="Q19" s="92"/>
      <c r="R19" s="93"/>
      <c r="S19" s="92"/>
      <c r="T19" s="92"/>
      <c r="U19" s="92"/>
    </row>
    <row r="20" spans="1:28" ht="30" customHeight="1" thickBot="1" x14ac:dyDescent="0.5">
      <c r="A20" s="847" t="s">
        <v>163</v>
      </c>
      <c r="B20" s="847"/>
      <c r="C20" s="847"/>
      <c r="D20" s="847"/>
      <c r="E20" s="847"/>
      <c r="F20" s="847"/>
      <c r="G20" s="847"/>
      <c r="H20" s="847"/>
      <c r="I20" s="847"/>
      <c r="J20" s="847"/>
      <c r="K20" s="847"/>
      <c r="L20" s="847"/>
      <c r="M20" s="847"/>
      <c r="N20" s="847"/>
      <c r="O20" s="847"/>
      <c r="P20" s="847"/>
      <c r="Q20" s="847"/>
      <c r="R20" s="847"/>
      <c r="S20" s="847"/>
      <c r="T20" s="847"/>
      <c r="U20" s="847"/>
    </row>
    <row r="21" spans="1:28" ht="22.2" customHeight="1" x14ac:dyDescent="0.45">
      <c r="A21" s="848" t="s">
        <v>164</v>
      </c>
      <c r="B21" s="849"/>
      <c r="C21" s="849"/>
      <c r="D21" s="850" t="s">
        <v>165</v>
      </c>
      <c r="E21" s="849"/>
      <c r="F21" s="849"/>
      <c r="G21" s="849"/>
      <c r="H21" s="851"/>
      <c r="I21" s="850" t="s">
        <v>166</v>
      </c>
      <c r="J21" s="849"/>
      <c r="K21" s="849"/>
      <c r="L21" s="849"/>
      <c r="M21" s="849"/>
      <c r="N21" s="849"/>
      <c r="O21" s="849"/>
      <c r="P21" s="849"/>
      <c r="Q21" s="851"/>
      <c r="R21" s="852" t="s">
        <v>167</v>
      </c>
      <c r="S21" s="853"/>
      <c r="T21" s="853"/>
      <c r="U21" s="854"/>
      <c r="AA21" s="76"/>
      <c r="AB21" s="76"/>
    </row>
    <row r="22" spans="1:28" ht="18" customHeight="1" x14ac:dyDescent="0.45">
      <c r="A22" s="855"/>
      <c r="B22" s="856"/>
      <c r="C22" s="857"/>
      <c r="D22" s="94"/>
      <c r="E22" s="858" t="s">
        <v>168</v>
      </c>
      <c r="F22" s="858"/>
      <c r="G22" s="858"/>
      <c r="H22" s="859"/>
      <c r="I22" s="94"/>
      <c r="J22" s="860" t="s">
        <v>169</v>
      </c>
      <c r="K22" s="860"/>
      <c r="L22" s="860"/>
      <c r="M22" s="860"/>
      <c r="N22" s="860"/>
      <c r="O22" s="860"/>
      <c r="P22" s="860"/>
      <c r="Q22" s="861"/>
      <c r="R22" s="862"/>
      <c r="S22" s="863"/>
      <c r="T22" s="863"/>
      <c r="U22" s="864"/>
      <c r="AA22" s="76"/>
      <c r="AB22" s="76"/>
    </row>
    <row r="23" spans="1:28" ht="18" customHeight="1" x14ac:dyDescent="0.45">
      <c r="A23" s="833" t="str">
        <f>IFERROR(VLOOKUP($A$22,$A$99:$D$133,2,FALSE),"")</f>
        <v/>
      </c>
      <c r="B23" s="834"/>
      <c r="C23" s="835"/>
      <c r="D23" s="95"/>
      <c r="E23" s="803" t="s">
        <v>238</v>
      </c>
      <c r="F23" s="803"/>
      <c r="G23" s="803"/>
      <c r="H23" s="804"/>
      <c r="I23" s="95"/>
      <c r="J23" s="805" t="s">
        <v>170</v>
      </c>
      <c r="K23" s="805"/>
      <c r="L23" s="805"/>
      <c r="M23" s="805"/>
      <c r="N23" s="805"/>
      <c r="O23" s="805"/>
      <c r="P23" s="805"/>
      <c r="Q23" s="806"/>
      <c r="R23" s="827"/>
      <c r="S23" s="828"/>
      <c r="T23" s="828"/>
      <c r="U23" s="829"/>
      <c r="AA23" s="76"/>
      <c r="AB23" s="76"/>
    </row>
    <row r="24" spans="1:28" ht="18" customHeight="1" x14ac:dyDescent="0.45">
      <c r="A24" s="833"/>
      <c r="B24" s="834"/>
      <c r="C24" s="835"/>
      <c r="D24" s="95"/>
      <c r="E24" s="803" t="s">
        <v>171</v>
      </c>
      <c r="F24" s="803"/>
      <c r="G24" s="803"/>
      <c r="H24" s="804"/>
      <c r="I24" s="95"/>
      <c r="J24" s="805" t="s">
        <v>172</v>
      </c>
      <c r="K24" s="805"/>
      <c r="L24" s="805"/>
      <c r="M24" s="805"/>
      <c r="N24" s="805"/>
      <c r="O24" s="805"/>
      <c r="P24" s="805"/>
      <c r="Q24" s="806"/>
      <c r="R24" s="827"/>
      <c r="S24" s="828"/>
      <c r="T24" s="828"/>
      <c r="U24" s="829"/>
      <c r="AA24" s="76"/>
      <c r="AB24" s="76"/>
    </row>
    <row r="25" spans="1:28" ht="18" customHeight="1" x14ac:dyDescent="0.45">
      <c r="A25" s="833"/>
      <c r="B25" s="834"/>
      <c r="C25" s="835"/>
      <c r="D25" s="95"/>
      <c r="E25" s="803" t="s">
        <v>173</v>
      </c>
      <c r="F25" s="803"/>
      <c r="G25" s="803"/>
      <c r="H25" s="804"/>
      <c r="I25" s="95"/>
      <c r="J25" s="805" t="s">
        <v>174</v>
      </c>
      <c r="K25" s="805"/>
      <c r="L25" s="805"/>
      <c r="M25" s="805"/>
      <c r="N25" s="805"/>
      <c r="O25" s="805"/>
      <c r="P25" s="805"/>
      <c r="Q25" s="806"/>
      <c r="R25" s="827"/>
      <c r="S25" s="828"/>
      <c r="T25" s="828"/>
      <c r="U25" s="829"/>
      <c r="AA25" s="76"/>
      <c r="AB25" s="76"/>
    </row>
    <row r="26" spans="1:28" ht="18" customHeight="1" x14ac:dyDescent="0.45">
      <c r="A26" s="865"/>
      <c r="B26" s="866"/>
      <c r="C26" s="867"/>
      <c r="D26" s="95"/>
      <c r="E26" s="868" t="s">
        <v>175</v>
      </c>
      <c r="F26" s="868"/>
      <c r="G26" s="868"/>
      <c r="H26" s="869"/>
      <c r="I26" s="95"/>
      <c r="J26" s="805" t="s">
        <v>176</v>
      </c>
      <c r="K26" s="805"/>
      <c r="L26" s="805"/>
      <c r="M26" s="805"/>
      <c r="N26" s="805"/>
      <c r="O26" s="805"/>
      <c r="P26" s="805"/>
      <c r="Q26" s="806"/>
      <c r="R26" s="827"/>
      <c r="S26" s="828"/>
      <c r="T26" s="828"/>
      <c r="U26" s="829"/>
      <c r="AA26" s="76"/>
      <c r="AB26" s="76"/>
    </row>
    <row r="27" spans="1:28" ht="18" customHeight="1" x14ac:dyDescent="0.45">
      <c r="A27" s="844"/>
      <c r="B27" s="845"/>
      <c r="C27" s="846"/>
      <c r="D27" s="96"/>
      <c r="E27" s="820" t="s">
        <v>168</v>
      </c>
      <c r="F27" s="820"/>
      <c r="G27" s="820"/>
      <c r="H27" s="821"/>
      <c r="I27" s="96"/>
      <c r="J27" s="822" t="s">
        <v>169</v>
      </c>
      <c r="K27" s="822"/>
      <c r="L27" s="822"/>
      <c r="M27" s="822"/>
      <c r="N27" s="822"/>
      <c r="O27" s="822"/>
      <c r="P27" s="822"/>
      <c r="Q27" s="823"/>
      <c r="R27" s="824"/>
      <c r="S27" s="825"/>
      <c r="T27" s="825"/>
      <c r="U27" s="826"/>
      <c r="AA27" s="76"/>
      <c r="AB27" s="76"/>
    </row>
    <row r="28" spans="1:28" ht="18" customHeight="1" x14ac:dyDescent="0.45">
      <c r="A28" s="833" t="str">
        <f>IFERROR(VLOOKUP($A$27,$A$99:$D$133,2,FALSE),"")</f>
        <v/>
      </c>
      <c r="B28" s="834"/>
      <c r="C28" s="835"/>
      <c r="D28" s="95"/>
      <c r="E28" s="803" t="s">
        <v>238</v>
      </c>
      <c r="F28" s="803"/>
      <c r="G28" s="803"/>
      <c r="H28" s="804"/>
      <c r="I28" s="95"/>
      <c r="J28" s="805" t="s">
        <v>170</v>
      </c>
      <c r="K28" s="805"/>
      <c r="L28" s="805"/>
      <c r="M28" s="805"/>
      <c r="N28" s="805"/>
      <c r="O28" s="805"/>
      <c r="P28" s="805"/>
      <c r="Q28" s="806"/>
      <c r="R28" s="827"/>
      <c r="S28" s="828"/>
      <c r="T28" s="828"/>
      <c r="U28" s="829"/>
      <c r="AA28" s="76"/>
      <c r="AB28" s="76"/>
    </row>
    <row r="29" spans="1:28" ht="18" customHeight="1" x14ac:dyDescent="0.45">
      <c r="A29" s="833"/>
      <c r="B29" s="834"/>
      <c r="C29" s="835"/>
      <c r="D29" s="95"/>
      <c r="E29" s="803" t="s">
        <v>171</v>
      </c>
      <c r="F29" s="803"/>
      <c r="G29" s="803"/>
      <c r="H29" s="804"/>
      <c r="I29" s="95"/>
      <c r="J29" s="805" t="s">
        <v>172</v>
      </c>
      <c r="K29" s="805"/>
      <c r="L29" s="805"/>
      <c r="M29" s="805"/>
      <c r="N29" s="805"/>
      <c r="O29" s="805"/>
      <c r="P29" s="805"/>
      <c r="Q29" s="806"/>
      <c r="R29" s="827"/>
      <c r="S29" s="828"/>
      <c r="T29" s="828"/>
      <c r="U29" s="829"/>
      <c r="AA29" s="76"/>
      <c r="AB29" s="76"/>
    </row>
    <row r="30" spans="1:28" ht="18" customHeight="1" x14ac:dyDescent="0.45">
      <c r="A30" s="833"/>
      <c r="B30" s="834"/>
      <c r="C30" s="835"/>
      <c r="D30" s="95"/>
      <c r="E30" s="803" t="s">
        <v>173</v>
      </c>
      <c r="F30" s="803"/>
      <c r="G30" s="803"/>
      <c r="H30" s="804"/>
      <c r="I30" s="95"/>
      <c r="J30" s="805" t="s">
        <v>174</v>
      </c>
      <c r="K30" s="805"/>
      <c r="L30" s="805"/>
      <c r="M30" s="805"/>
      <c r="N30" s="805"/>
      <c r="O30" s="805"/>
      <c r="P30" s="805"/>
      <c r="Q30" s="806"/>
      <c r="R30" s="827"/>
      <c r="S30" s="828"/>
      <c r="T30" s="828"/>
      <c r="U30" s="829"/>
      <c r="AA30" s="76"/>
      <c r="AB30" s="76"/>
    </row>
    <row r="31" spans="1:28" ht="18" customHeight="1" x14ac:dyDescent="0.45">
      <c r="A31" s="839"/>
      <c r="B31" s="840"/>
      <c r="C31" s="841"/>
      <c r="D31" s="97"/>
      <c r="E31" s="842" t="s">
        <v>175</v>
      </c>
      <c r="F31" s="842"/>
      <c r="G31" s="842"/>
      <c r="H31" s="843"/>
      <c r="I31" s="97"/>
      <c r="J31" s="815" t="s">
        <v>176</v>
      </c>
      <c r="K31" s="815"/>
      <c r="L31" s="815"/>
      <c r="M31" s="815"/>
      <c r="N31" s="815"/>
      <c r="O31" s="815"/>
      <c r="P31" s="815"/>
      <c r="Q31" s="816"/>
      <c r="R31" s="836"/>
      <c r="S31" s="837"/>
      <c r="T31" s="837"/>
      <c r="U31" s="838"/>
      <c r="AA31" s="76"/>
      <c r="AB31" s="76"/>
    </row>
    <row r="32" spans="1:28" ht="18" customHeight="1" x14ac:dyDescent="0.45">
      <c r="A32" s="817"/>
      <c r="B32" s="818"/>
      <c r="C32" s="819"/>
      <c r="D32" s="96"/>
      <c r="E32" s="820" t="s">
        <v>168</v>
      </c>
      <c r="F32" s="820"/>
      <c r="G32" s="820"/>
      <c r="H32" s="821"/>
      <c r="I32" s="96"/>
      <c r="J32" s="822" t="s">
        <v>169</v>
      </c>
      <c r="K32" s="822"/>
      <c r="L32" s="822"/>
      <c r="M32" s="822"/>
      <c r="N32" s="822"/>
      <c r="O32" s="822"/>
      <c r="P32" s="822"/>
      <c r="Q32" s="823"/>
      <c r="R32" s="824"/>
      <c r="S32" s="825"/>
      <c r="T32" s="825"/>
      <c r="U32" s="826"/>
      <c r="AA32" s="76"/>
      <c r="AB32" s="76"/>
    </row>
    <row r="33" spans="1:28" ht="18" customHeight="1" x14ac:dyDescent="0.45">
      <c r="A33" s="833" t="str">
        <f>IFERROR(VLOOKUP($A$32,$A$99:$D$133,2,FALSE),"")</f>
        <v/>
      </c>
      <c r="B33" s="834"/>
      <c r="C33" s="835"/>
      <c r="D33" s="95"/>
      <c r="E33" s="803" t="s">
        <v>238</v>
      </c>
      <c r="F33" s="803"/>
      <c r="G33" s="803"/>
      <c r="H33" s="804"/>
      <c r="I33" s="95"/>
      <c r="J33" s="805" t="s">
        <v>170</v>
      </c>
      <c r="K33" s="805"/>
      <c r="L33" s="805"/>
      <c r="M33" s="805"/>
      <c r="N33" s="805"/>
      <c r="O33" s="805"/>
      <c r="P33" s="805"/>
      <c r="Q33" s="806"/>
      <c r="R33" s="827"/>
      <c r="S33" s="828"/>
      <c r="T33" s="828"/>
      <c r="U33" s="829"/>
      <c r="AA33" s="76"/>
      <c r="AB33" s="76"/>
    </row>
    <row r="34" spans="1:28" ht="18" customHeight="1" x14ac:dyDescent="0.45">
      <c r="A34" s="833"/>
      <c r="B34" s="834"/>
      <c r="C34" s="835"/>
      <c r="D34" s="95"/>
      <c r="E34" s="803" t="s">
        <v>171</v>
      </c>
      <c r="F34" s="803"/>
      <c r="G34" s="803"/>
      <c r="H34" s="804"/>
      <c r="I34" s="95"/>
      <c r="J34" s="805" t="s">
        <v>172</v>
      </c>
      <c r="K34" s="805"/>
      <c r="L34" s="805"/>
      <c r="M34" s="805"/>
      <c r="N34" s="805"/>
      <c r="O34" s="805"/>
      <c r="P34" s="805"/>
      <c r="Q34" s="806"/>
      <c r="R34" s="827"/>
      <c r="S34" s="828"/>
      <c r="T34" s="828"/>
      <c r="U34" s="829"/>
      <c r="AA34" s="76"/>
      <c r="AB34" s="76"/>
    </row>
    <row r="35" spans="1:28" ht="18" customHeight="1" x14ac:dyDescent="0.45">
      <c r="A35" s="833"/>
      <c r="B35" s="834"/>
      <c r="C35" s="835"/>
      <c r="D35" s="95"/>
      <c r="E35" s="803" t="s">
        <v>173</v>
      </c>
      <c r="F35" s="803"/>
      <c r="G35" s="803"/>
      <c r="H35" s="804"/>
      <c r="I35" s="95"/>
      <c r="J35" s="805" t="s">
        <v>174</v>
      </c>
      <c r="K35" s="805"/>
      <c r="L35" s="805"/>
      <c r="M35" s="805"/>
      <c r="N35" s="805"/>
      <c r="O35" s="805"/>
      <c r="P35" s="805"/>
      <c r="Q35" s="806"/>
      <c r="R35" s="827"/>
      <c r="S35" s="828"/>
      <c r="T35" s="828"/>
      <c r="U35" s="829"/>
      <c r="AA35" s="76"/>
      <c r="AB35" s="76"/>
    </row>
    <row r="36" spans="1:28" ht="18" customHeight="1" thickBot="1" x14ac:dyDescent="0.5">
      <c r="A36" s="807"/>
      <c r="B36" s="722"/>
      <c r="C36" s="808"/>
      <c r="D36" s="98"/>
      <c r="E36" s="809" t="s">
        <v>175</v>
      </c>
      <c r="F36" s="809"/>
      <c r="G36" s="809"/>
      <c r="H36" s="810"/>
      <c r="I36" s="98"/>
      <c r="J36" s="811" t="s">
        <v>176</v>
      </c>
      <c r="K36" s="811"/>
      <c r="L36" s="811"/>
      <c r="M36" s="811"/>
      <c r="N36" s="811"/>
      <c r="O36" s="811"/>
      <c r="P36" s="811"/>
      <c r="Q36" s="812"/>
      <c r="R36" s="830"/>
      <c r="S36" s="831"/>
      <c r="T36" s="831"/>
      <c r="U36" s="832"/>
      <c r="AA36" s="76"/>
      <c r="AB36" s="76"/>
    </row>
    <row r="37" spans="1:28" ht="10.199999999999999" customHeight="1" x14ac:dyDescent="0.45">
      <c r="A37" s="99"/>
      <c r="B37" s="99"/>
      <c r="C37" s="99"/>
      <c r="D37" s="100"/>
      <c r="E37" s="101"/>
      <c r="F37" s="101"/>
      <c r="G37" s="101"/>
      <c r="H37" s="101"/>
      <c r="I37" s="100"/>
      <c r="J37" s="102"/>
      <c r="K37" s="102"/>
      <c r="L37" s="102"/>
      <c r="M37" s="102"/>
      <c r="N37" s="102"/>
      <c r="O37" s="102"/>
      <c r="P37" s="102"/>
      <c r="Q37" s="102"/>
      <c r="R37" s="103"/>
      <c r="S37" s="103"/>
      <c r="T37" s="103"/>
      <c r="U37" s="103"/>
      <c r="AA37" s="76"/>
      <c r="AB37" s="76"/>
    </row>
    <row r="38" spans="1:28" ht="22.2" customHeight="1" x14ac:dyDescent="0.45">
      <c r="A38" s="104"/>
      <c r="B38" s="813" t="s">
        <v>177</v>
      </c>
      <c r="C38" s="813"/>
      <c r="D38" s="813"/>
      <c r="E38" s="813"/>
      <c r="F38" s="813"/>
      <c r="G38" s="813"/>
      <c r="H38" s="813"/>
      <c r="I38" s="813"/>
      <c r="J38" s="813"/>
      <c r="K38" s="813"/>
      <c r="L38" s="813"/>
      <c r="M38" s="813"/>
      <c r="N38" s="813"/>
      <c r="O38" s="813"/>
      <c r="P38" s="813"/>
      <c r="Q38" s="813"/>
      <c r="R38" s="813"/>
      <c r="S38" s="813"/>
      <c r="T38" s="813"/>
      <c r="U38" s="814"/>
    </row>
    <row r="39" spans="1:28" ht="22.2" customHeight="1" x14ac:dyDescent="0.45">
      <c r="A39" s="797"/>
      <c r="B39" s="798"/>
      <c r="C39" s="798"/>
      <c r="D39" s="798"/>
      <c r="E39" s="798"/>
      <c r="F39" s="798"/>
      <c r="G39" s="798"/>
      <c r="H39" s="798"/>
      <c r="I39" s="798"/>
      <c r="J39" s="798"/>
      <c r="K39" s="798"/>
      <c r="L39" s="798"/>
      <c r="M39" s="798"/>
      <c r="N39" s="798"/>
      <c r="O39" s="798"/>
      <c r="P39" s="798"/>
      <c r="Q39" s="798"/>
      <c r="R39" s="798"/>
      <c r="S39" s="798"/>
      <c r="T39" s="798"/>
      <c r="U39" s="799"/>
    </row>
    <row r="40" spans="1:28" ht="19.2" customHeight="1" x14ac:dyDescent="0.45">
      <c r="A40" s="800" t="s">
        <v>276</v>
      </c>
      <c r="B40" s="800"/>
      <c r="C40" s="800"/>
      <c r="D40" s="800"/>
      <c r="E40" s="800"/>
      <c r="F40" s="800"/>
      <c r="G40" s="800"/>
      <c r="H40" s="800"/>
      <c r="I40" s="800"/>
      <c r="J40" s="800"/>
      <c r="K40" s="800"/>
      <c r="L40" s="800"/>
      <c r="M40" s="800"/>
      <c r="N40" s="800"/>
      <c r="O40" s="800"/>
      <c r="P40" s="800"/>
      <c r="Q40" s="800"/>
      <c r="R40" s="800"/>
      <c r="S40" s="800"/>
      <c r="T40" s="800"/>
      <c r="U40" s="800"/>
    </row>
    <row r="41" spans="1:28" ht="19.2" customHeight="1" x14ac:dyDescent="0.45">
      <c r="A41" s="800"/>
      <c r="B41" s="800"/>
      <c r="C41" s="800"/>
      <c r="D41" s="800"/>
      <c r="E41" s="800"/>
      <c r="F41" s="800"/>
      <c r="G41" s="800"/>
      <c r="H41" s="800"/>
      <c r="I41" s="800"/>
      <c r="J41" s="800"/>
      <c r="K41" s="800"/>
      <c r="L41" s="800"/>
      <c r="M41" s="800"/>
      <c r="N41" s="800"/>
      <c r="O41" s="800"/>
      <c r="P41" s="800"/>
      <c r="Q41" s="800"/>
      <c r="R41" s="800"/>
      <c r="S41" s="800"/>
      <c r="T41" s="800"/>
      <c r="U41" s="800"/>
    </row>
    <row r="42" spans="1:28" ht="19.2" customHeight="1" x14ac:dyDescent="0.45">
      <c r="A42" s="800"/>
      <c r="B42" s="800"/>
      <c r="C42" s="800"/>
      <c r="D42" s="800"/>
      <c r="E42" s="800"/>
      <c r="F42" s="800"/>
      <c r="G42" s="800"/>
      <c r="H42" s="800"/>
      <c r="I42" s="800"/>
      <c r="J42" s="800"/>
      <c r="K42" s="800"/>
      <c r="L42" s="800"/>
      <c r="M42" s="800"/>
      <c r="N42" s="800"/>
      <c r="O42" s="800"/>
      <c r="P42" s="800"/>
      <c r="Q42" s="800"/>
      <c r="R42" s="800"/>
      <c r="S42" s="800"/>
      <c r="T42" s="800"/>
      <c r="U42" s="800"/>
    </row>
    <row r="43" spans="1:28" ht="24.6" customHeight="1" x14ac:dyDescent="0.45">
      <c r="A43" s="801" t="s">
        <v>178</v>
      </c>
      <c r="B43" s="801"/>
      <c r="C43" s="801"/>
      <c r="D43" s="801"/>
      <c r="E43" s="801"/>
      <c r="F43" s="801"/>
      <c r="G43" s="801"/>
      <c r="H43" s="801"/>
      <c r="I43" s="801"/>
      <c r="J43" s="801"/>
      <c r="K43" s="801"/>
      <c r="L43" s="801"/>
      <c r="M43" s="801"/>
      <c r="N43" s="801"/>
      <c r="O43" s="801"/>
      <c r="P43" s="801"/>
      <c r="Q43" s="801"/>
      <c r="R43" s="801"/>
      <c r="S43" s="801"/>
      <c r="T43" s="801"/>
      <c r="U43" s="801"/>
    </row>
    <row r="44" spans="1:28" ht="24.6" customHeight="1" x14ac:dyDescent="0.45"/>
    <row r="99" spans="1:4" x14ac:dyDescent="0.45">
      <c r="A99" s="76">
        <v>1</v>
      </c>
      <c r="B99" s="802" t="s">
        <v>144</v>
      </c>
      <c r="C99" s="802"/>
      <c r="D99" s="802"/>
    </row>
    <row r="100" spans="1:4" x14ac:dyDescent="0.45">
      <c r="A100" s="76">
        <v>2</v>
      </c>
      <c r="B100" s="802" t="s">
        <v>224</v>
      </c>
      <c r="C100" s="802"/>
      <c r="D100" s="802"/>
    </row>
    <row r="101" spans="1:4" x14ac:dyDescent="0.45">
      <c r="A101" s="76">
        <v>3</v>
      </c>
      <c r="B101" s="76" t="s">
        <v>225</v>
      </c>
    </row>
    <row r="102" spans="1:4" x14ac:dyDescent="0.45">
      <c r="A102" s="76">
        <v>4</v>
      </c>
      <c r="B102" s="76" t="s">
        <v>145</v>
      </c>
    </row>
    <row r="103" spans="1:4" x14ac:dyDescent="0.45">
      <c r="A103" s="76">
        <v>5</v>
      </c>
      <c r="B103" s="76" t="s">
        <v>146</v>
      </c>
    </row>
    <row r="104" spans="1:4" x14ac:dyDescent="0.45">
      <c r="A104" s="76">
        <v>6</v>
      </c>
      <c r="B104" s="76" t="s">
        <v>147</v>
      </c>
    </row>
    <row r="105" spans="1:4" x14ac:dyDescent="0.45">
      <c r="A105" s="76">
        <v>7</v>
      </c>
      <c r="B105" s="76" t="s">
        <v>148</v>
      </c>
    </row>
    <row r="106" spans="1:4" x14ac:dyDescent="0.45">
      <c r="A106" s="76">
        <v>8</v>
      </c>
      <c r="B106" s="76" t="s">
        <v>149</v>
      </c>
    </row>
    <row r="107" spans="1:4" x14ac:dyDescent="0.45">
      <c r="A107" s="76">
        <v>9</v>
      </c>
      <c r="B107" s="76" t="s">
        <v>226</v>
      </c>
    </row>
    <row r="108" spans="1:4" x14ac:dyDescent="0.45">
      <c r="A108" s="76">
        <v>10</v>
      </c>
      <c r="B108" s="76" t="s">
        <v>239</v>
      </c>
    </row>
    <row r="109" spans="1:4" x14ac:dyDescent="0.45">
      <c r="A109" s="76">
        <v>11</v>
      </c>
      <c r="B109" s="76" t="s">
        <v>228</v>
      </c>
    </row>
    <row r="110" spans="1:4" x14ac:dyDescent="0.45">
      <c r="A110" s="76">
        <v>12</v>
      </c>
      <c r="B110" s="76" t="s">
        <v>150</v>
      </c>
    </row>
    <row r="111" spans="1:4" x14ac:dyDescent="0.45">
      <c r="A111" s="76">
        <v>13</v>
      </c>
      <c r="B111" s="76" t="s">
        <v>151</v>
      </c>
    </row>
    <row r="112" spans="1:4" x14ac:dyDescent="0.45">
      <c r="A112" s="76">
        <v>14</v>
      </c>
      <c r="B112" s="76" t="s">
        <v>240</v>
      </c>
    </row>
    <row r="113" spans="1:2" x14ac:dyDescent="0.45">
      <c r="A113" s="76">
        <v>15</v>
      </c>
      <c r="B113" s="76" t="s">
        <v>155</v>
      </c>
    </row>
    <row r="114" spans="1:2" x14ac:dyDescent="0.45">
      <c r="A114" s="76">
        <v>16</v>
      </c>
      <c r="B114" s="76" t="s">
        <v>241</v>
      </c>
    </row>
    <row r="115" spans="1:2" x14ac:dyDescent="0.45">
      <c r="A115" s="76">
        <v>17</v>
      </c>
      <c r="B115" s="76" t="s">
        <v>152</v>
      </c>
    </row>
    <row r="116" spans="1:2" x14ac:dyDescent="0.45">
      <c r="A116" s="76">
        <v>18</v>
      </c>
      <c r="B116" s="76" t="s">
        <v>153</v>
      </c>
    </row>
    <row r="117" spans="1:2" x14ac:dyDescent="0.45">
      <c r="A117" s="76">
        <v>19</v>
      </c>
      <c r="B117" s="76" t="s">
        <v>156</v>
      </c>
    </row>
    <row r="118" spans="1:2" x14ac:dyDescent="0.45">
      <c r="A118" s="76">
        <v>20</v>
      </c>
      <c r="B118" s="76" t="s">
        <v>157</v>
      </c>
    </row>
    <row r="119" spans="1:2" x14ac:dyDescent="0.45">
      <c r="A119" s="76">
        <v>21</v>
      </c>
      <c r="B119" s="76" t="s">
        <v>232</v>
      </c>
    </row>
    <row r="120" spans="1:2" x14ac:dyDescent="0.45">
      <c r="A120" s="76">
        <v>22</v>
      </c>
      <c r="B120" s="76" t="s">
        <v>154</v>
      </c>
    </row>
    <row r="121" spans="1:2" x14ac:dyDescent="0.45">
      <c r="A121" s="76">
        <v>23</v>
      </c>
      <c r="B121" s="76" t="s">
        <v>233</v>
      </c>
    </row>
    <row r="122" spans="1:2" x14ac:dyDescent="0.45">
      <c r="A122" s="76">
        <v>24</v>
      </c>
      <c r="B122" s="76" t="s">
        <v>158</v>
      </c>
    </row>
    <row r="123" spans="1:2" x14ac:dyDescent="0.45">
      <c r="A123" s="76">
        <v>25</v>
      </c>
      <c r="B123" s="76" t="s">
        <v>160</v>
      </c>
    </row>
    <row r="124" spans="1:2" x14ac:dyDescent="0.45">
      <c r="A124" s="76">
        <v>26</v>
      </c>
      <c r="B124" s="76" t="s">
        <v>159</v>
      </c>
    </row>
    <row r="125" spans="1:2" x14ac:dyDescent="0.45">
      <c r="A125" s="76">
        <v>27</v>
      </c>
      <c r="B125" s="76" t="s">
        <v>235</v>
      </c>
    </row>
    <row r="126" spans="1:2" x14ac:dyDescent="0.45">
      <c r="A126" s="76">
        <v>28</v>
      </c>
      <c r="B126" s="76" t="s">
        <v>236</v>
      </c>
    </row>
    <row r="127" spans="1:2" x14ac:dyDescent="0.45">
      <c r="A127" s="76">
        <v>29</v>
      </c>
      <c r="B127" s="76" t="s">
        <v>242</v>
      </c>
    </row>
    <row r="128" spans="1:2" x14ac:dyDescent="0.45">
      <c r="A128" s="76">
        <v>30</v>
      </c>
      <c r="B128" s="76" t="s">
        <v>161</v>
      </c>
    </row>
    <row r="129" spans="1:2" x14ac:dyDescent="0.45">
      <c r="A129" s="76">
        <v>31</v>
      </c>
    </row>
    <row r="130" spans="1:2" x14ac:dyDescent="0.45">
      <c r="A130" s="76">
        <v>32</v>
      </c>
    </row>
    <row r="131" spans="1:2" x14ac:dyDescent="0.45">
      <c r="A131" s="76">
        <v>33</v>
      </c>
    </row>
    <row r="132" spans="1:2" x14ac:dyDescent="0.45">
      <c r="A132" s="76">
        <v>34</v>
      </c>
    </row>
    <row r="133" spans="1:2" x14ac:dyDescent="0.45">
      <c r="A133" s="76">
        <v>35</v>
      </c>
      <c r="B133" s="76" t="s">
        <v>243</v>
      </c>
    </row>
  </sheetData>
  <sheetProtection sheet="1" objects="1" scenarios="1"/>
  <mergeCells count="108">
    <mergeCell ref="J6:M6"/>
    <mergeCell ref="A7:I9"/>
    <mergeCell ref="J7:M7"/>
    <mergeCell ref="N7:U7"/>
    <mergeCell ref="J8:M8"/>
    <mergeCell ref="J9:M9"/>
    <mergeCell ref="N9:U9"/>
    <mergeCell ref="A1:U1"/>
    <mergeCell ref="A2:E2"/>
    <mergeCell ref="F3:O3"/>
    <mergeCell ref="A5:C5"/>
    <mergeCell ref="J5:M5"/>
    <mergeCell ref="N5:U5"/>
    <mergeCell ref="T10:U10"/>
    <mergeCell ref="B12:D12"/>
    <mergeCell ref="F12:H12"/>
    <mergeCell ref="J12:M12"/>
    <mergeCell ref="O12:Q12"/>
    <mergeCell ref="S12:U12"/>
    <mergeCell ref="A10:C10"/>
    <mergeCell ref="D10:E10"/>
    <mergeCell ref="G10:H10"/>
    <mergeCell ref="J10:L10"/>
    <mergeCell ref="N10:O10"/>
    <mergeCell ref="Q10:R10"/>
    <mergeCell ref="B13:D13"/>
    <mergeCell ref="F13:H13"/>
    <mergeCell ref="J13:M13"/>
    <mergeCell ref="O13:Q13"/>
    <mergeCell ref="S13:U13"/>
    <mergeCell ref="B14:D14"/>
    <mergeCell ref="F14:H14"/>
    <mergeCell ref="J14:M14"/>
    <mergeCell ref="O14:Q14"/>
    <mergeCell ref="S14:U14"/>
    <mergeCell ref="B15:D15"/>
    <mergeCell ref="F15:H15"/>
    <mergeCell ref="J15:M15"/>
    <mergeCell ref="O15:Q15"/>
    <mergeCell ref="S15:U15"/>
    <mergeCell ref="B16:D16"/>
    <mergeCell ref="F16:H16"/>
    <mergeCell ref="J16:M16"/>
    <mergeCell ref="O16:Q16"/>
    <mergeCell ref="S16:U16"/>
    <mergeCell ref="B17:D17"/>
    <mergeCell ref="F17:H17"/>
    <mergeCell ref="J17:M17"/>
    <mergeCell ref="O17:Q17"/>
    <mergeCell ref="S17:U17"/>
    <mergeCell ref="B18:D18"/>
    <mergeCell ref="F18:H18"/>
    <mergeCell ref="J18:M18"/>
    <mergeCell ref="O18:Q18"/>
    <mergeCell ref="S18:U18"/>
    <mergeCell ref="E23:H23"/>
    <mergeCell ref="J23:Q23"/>
    <mergeCell ref="E24:H24"/>
    <mergeCell ref="J24:Q24"/>
    <mergeCell ref="E25:H25"/>
    <mergeCell ref="J25:Q25"/>
    <mergeCell ref="A20:U20"/>
    <mergeCell ref="A21:C21"/>
    <mergeCell ref="D21:H21"/>
    <mergeCell ref="I21:Q21"/>
    <mergeCell ref="R21:U21"/>
    <mergeCell ref="A22:C22"/>
    <mergeCell ref="E22:H22"/>
    <mergeCell ref="J22:Q22"/>
    <mergeCell ref="R22:U26"/>
    <mergeCell ref="A23:C25"/>
    <mergeCell ref="A26:C26"/>
    <mergeCell ref="E26:H26"/>
    <mergeCell ref="J26:Q26"/>
    <mergeCell ref="J31:Q31"/>
    <mergeCell ref="A32:C32"/>
    <mergeCell ref="E32:H32"/>
    <mergeCell ref="J32:Q32"/>
    <mergeCell ref="R32:U36"/>
    <mergeCell ref="A33:C35"/>
    <mergeCell ref="E33:H33"/>
    <mergeCell ref="J33:Q33"/>
    <mergeCell ref="E34:H34"/>
    <mergeCell ref="J34:Q34"/>
    <mergeCell ref="R27:U31"/>
    <mergeCell ref="A28:C30"/>
    <mergeCell ref="E28:H28"/>
    <mergeCell ref="J28:Q28"/>
    <mergeCell ref="E29:H29"/>
    <mergeCell ref="J29:Q29"/>
    <mergeCell ref="E30:H30"/>
    <mergeCell ref="J30:Q30"/>
    <mergeCell ref="A31:C31"/>
    <mergeCell ref="E31:H31"/>
    <mergeCell ref="A27:C27"/>
    <mergeCell ref="E27:H27"/>
    <mergeCell ref="J27:Q27"/>
    <mergeCell ref="A39:U39"/>
    <mergeCell ref="A40:U42"/>
    <mergeCell ref="A43:U43"/>
    <mergeCell ref="B99:D99"/>
    <mergeCell ref="B100:D100"/>
    <mergeCell ref="E35:H35"/>
    <mergeCell ref="J35:Q35"/>
    <mergeCell ref="A36:C36"/>
    <mergeCell ref="E36:H36"/>
    <mergeCell ref="J36:Q36"/>
    <mergeCell ref="B38:U38"/>
  </mergeCells>
  <phoneticPr fontId="2"/>
  <conditionalFormatting sqref="A22:C22">
    <cfRule type="containsBlanks" dxfId="9" priority="8">
      <formula>LEN(TRIM(A22))=0</formula>
    </cfRule>
  </conditionalFormatting>
  <conditionalFormatting sqref="A27:C27">
    <cfRule type="containsBlanks" dxfId="8" priority="9">
      <formula>LEN(TRIM(A27))=0</formula>
    </cfRule>
  </conditionalFormatting>
  <conditionalFormatting sqref="A32:C32">
    <cfRule type="containsBlanks" dxfId="7" priority="10">
      <formula>LEN(TRIM(A32))=0</formula>
    </cfRule>
  </conditionalFormatting>
  <conditionalFormatting sqref="A7:I9">
    <cfRule type="expression" dxfId="6" priority="4">
      <formula>A7&lt;&gt;""</formula>
    </cfRule>
  </conditionalFormatting>
  <conditionalFormatting sqref="D10">
    <cfRule type="expression" dxfId="5" priority="7">
      <formula>D10&lt;&gt;""</formula>
    </cfRule>
  </conditionalFormatting>
  <conditionalFormatting sqref="G10">
    <cfRule type="expression" dxfId="4" priority="5">
      <formula>G10&lt;&gt;""</formula>
    </cfRule>
  </conditionalFormatting>
  <conditionalFormatting sqref="M10:N10">
    <cfRule type="expression" dxfId="3" priority="3">
      <formula>M10&lt;&gt;""</formula>
    </cfRule>
  </conditionalFormatting>
  <conditionalFormatting sqref="N5 N7">
    <cfRule type="expression" dxfId="2" priority="6">
      <formula>N5&lt;&gt;""</formula>
    </cfRule>
  </conditionalFormatting>
  <conditionalFormatting sqref="N9:U9">
    <cfRule type="containsBlanks" dxfId="1" priority="1">
      <formula>LEN(TRIM(N9))=0</formula>
    </cfRule>
  </conditionalFormatting>
  <conditionalFormatting sqref="P10:Q10 S10">
    <cfRule type="expression" dxfId="0" priority="2">
      <formula>P10&lt;&gt;""</formula>
    </cfRule>
  </conditionalFormatting>
  <pageMargins left="0.59055118110236227" right="0.47244094488188981" top="0.51181102362204722" bottom="0.51181102362204722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3</xdr:col>
                    <xdr:colOff>53340</xdr:colOff>
                    <xdr:row>24</xdr:row>
                    <xdr:rowOff>0</xdr:rowOff>
                  </from>
                  <to>
                    <xdr:col>3</xdr:col>
                    <xdr:colOff>236220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3</xdr:col>
                    <xdr:colOff>53340</xdr:colOff>
                    <xdr:row>25</xdr:row>
                    <xdr:rowOff>0</xdr:rowOff>
                  </from>
                  <to>
                    <xdr:col>3</xdr:col>
                    <xdr:colOff>236220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3</xdr:col>
                    <xdr:colOff>53340</xdr:colOff>
                    <xdr:row>26</xdr:row>
                    <xdr:rowOff>0</xdr:rowOff>
                  </from>
                  <to>
                    <xdr:col>3</xdr:col>
                    <xdr:colOff>236220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3</xdr:col>
                    <xdr:colOff>53340</xdr:colOff>
                    <xdr:row>27</xdr:row>
                    <xdr:rowOff>0</xdr:rowOff>
                  </from>
                  <to>
                    <xdr:col>3</xdr:col>
                    <xdr:colOff>236220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>
                  <from>
                    <xdr:col>8</xdr:col>
                    <xdr:colOff>53340</xdr:colOff>
                    <xdr:row>24</xdr:row>
                    <xdr:rowOff>0</xdr:rowOff>
                  </from>
                  <to>
                    <xdr:col>8</xdr:col>
                    <xdr:colOff>236220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Fill="0" autoLine="0" autoPict="0">
                <anchor moveWithCells="1">
                  <from>
                    <xdr:col>8</xdr:col>
                    <xdr:colOff>53340</xdr:colOff>
                    <xdr:row>25</xdr:row>
                    <xdr:rowOff>0</xdr:rowOff>
                  </from>
                  <to>
                    <xdr:col>8</xdr:col>
                    <xdr:colOff>236220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defaultSize="0" autoFill="0" autoLine="0" autoPict="0">
                <anchor moveWithCells="1">
                  <from>
                    <xdr:col>8</xdr:col>
                    <xdr:colOff>53340</xdr:colOff>
                    <xdr:row>26</xdr:row>
                    <xdr:rowOff>0</xdr:rowOff>
                  </from>
                  <to>
                    <xdr:col>8</xdr:col>
                    <xdr:colOff>236220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defaultSize="0" autoFill="0" autoLine="0" autoPict="0">
                <anchor moveWithCells="1">
                  <from>
                    <xdr:col>8</xdr:col>
                    <xdr:colOff>53340</xdr:colOff>
                    <xdr:row>27</xdr:row>
                    <xdr:rowOff>0</xdr:rowOff>
                  </from>
                  <to>
                    <xdr:col>8</xdr:col>
                    <xdr:colOff>236220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defaultSize="0" autoFill="0" autoLine="0" autoPict="0">
                <anchor moveWithCells="1">
                  <from>
                    <xdr:col>3</xdr:col>
                    <xdr:colOff>53340</xdr:colOff>
                    <xdr:row>33</xdr:row>
                    <xdr:rowOff>0</xdr:rowOff>
                  </from>
                  <to>
                    <xdr:col>3</xdr:col>
                    <xdr:colOff>236220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defaultSize="0" autoFill="0" autoLine="0" autoPict="0">
                <anchor moveWithCells="1">
                  <from>
                    <xdr:col>3</xdr:col>
                    <xdr:colOff>53340</xdr:colOff>
                    <xdr:row>34</xdr:row>
                    <xdr:rowOff>0</xdr:rowOff>
                  </from>
                  <to>
                    <xdr:col>3</xdr:col>
                    <xdr:colOff>236220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defaultSize="0" autoFill="0" autoLine="0" autoPict="0">
                <anchor moveWithCells="1">
                  <from>
                    <xdr:col>8</xdr:col>
                    <xdr:colOff>53340</xdr:colOff>
                    <xdr:row>33</xdr:row>
                    <xdr:rowOff>0</xdr:rowOff>
                  </from>
                  <to>
                    <xdr:col>8</xdr:col>
                    <xdr:colOff>236220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Check Box 23">
              <controlPr defaultSize="0" autoFill="0" autoLine="0" autoPict="0">
                <anchor moveWithCells="1">
                  <from>
                    <xdr:col>8</xdr:col>
                    <xdr:colOff>53340</xdr:colOff>
                    <xdr:row>34</xdr:row>
                    <xdr:rowOff>0</xdr:rowOff>
                  </from>
                  <to>
                    <xdr:col>8</xdr:col>
                    <xdr:colOff>236220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Check Box 24">
              <controlPr defaultSize="0" autoFill="0" autoLine="0" autoPict="0">
                <anchor moveWithCells="1">
                  <from>
                    <xdr:col>3</xdr:col>
                    <xdr:colOff>53340</xdr:colOff>
                    <xdr:row>28</xdr:row>
                    <xdr:rowOff>0</xdr:rowOff>
                  </from>
                  <to>
                    <xdr:col>3</xdr:col>
                    <xdr:colOff>236220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Check Box 25">
              <controlPr defaultSize="0" autoFill="0" autoLine="0" autoPict="0">
                <anchor moveWithCells="1">
                  <from>
                    <xdr:col>3</xdr:col>
                    <xdr:colOff>53340</xdr:colOff>
                    <xdr:row>29</xdr:row>
                    <xdr:rowOff>0</xdr:rowOff>
                  </from>
                  <to>
                    <xdr:col>3</xdr:col>
                    <xdr:colOff>236220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9" name="Check Box 26">
              <controlPr defaultSize="0" autoFill="0" autoLine="0" autoPict="0">
                <anchor moveWithCells="1">
                  <from>
                    <xdr:col>3</xdr:col>
                    <xdr:colOff>53340</xdr:colOff>
                    <xdr:row>30</xdr:row>
                    <xdr:rowOff>0</xdr:rowOff>
                  </from>
                  <to>
                    <xdr:col>3</xdr:col>
                    <xdr:colOff>236220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30" name="Check Box 27">
              <controlPr defaultSize="0" autoFill="0" autoLine="0" autoPict="0">
                <anchor moveWithCells="1">
                  <from>
                    <xdr:col>3</xdr:col>
                    <xdr:colOff>53340</xdr:colOff>
                    <xdr:row>31</xdr:row>
                    <xdr:rowOff>0</xdr:rowOff>
                  </from>
                  <to>
                    <xdr:col>3</xdr:col>
                    <xdr:colOff>236220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1" name="Check Box 28">
              <controlPr defaultSize="0" autoFill="0" autoLine="0" autoPict="0">
                <anchor moveWithCells="1">
                  <from>
                    <xdr:col>3</xdr:col>
                    <xdr:colOff>53340</xdr:colOff>
                    <xdr:row>32</xdr:row>
                    <xdr:rowOff>0</xdr:rowOff>
                  </from>
                  <to>
                    <xdr:col>3</xdr:col>
                    <xdr:colOff>236220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2" name="Check Box 29">
              <controlPr defaultSize="0" autoFill="0" autoLine="0" autoPict="0">
                <anchor moveWithCells="1">
                  <from>
                    <xdr:col>8</xdr:col>
                    <xdr:colOff>53340</xdr:colOff>
                    <xdr:row>28</xdr:row>
                    <xdr:rowOff>0</xdr:rowOff>
                  </from>
                  <to>
                    <xdr:col>8</xdr:col>
                    <xdr:colOff>236220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3" name="Check Box 30">
              <controlPr defaultSize="0" autoFill="0" autoLine="0" autoPict="0">
                <anchor moveWithCells="1">
                  <from>
                    <xdr:col>8</xdr:col>
                    <xdr:colOff>53340</xdr:colOff>
                    <xdr:row>29</xdr:row>
                    <xdr:rowOff>0</xdr:rowOff>
                  </from>
                  <to>
                    <xdr:col>8</xdr:col>
                    <xdr:colOff>236220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4" name="Check Box 31">
              <controlPr defaultSize="0" autoFill="0" autoLine="0" autoPict="0">
                <anchor moveWithCells="1">
                  <from>
                    <xdr:col>8</xdr:col>
                    <xdr:colOff>53340</xdr:colOff>
                    <xdr:row>30</xdr:row>
                    <xdr:rowOff>0</xdr:rowOff>
                  </from>
                  <to>
                    <xdr:col>8</xdr:col>
                    <xdr:colOff>236220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5" name="Check Box 32">
              <controlPr defaultSize="0" autoFill="0" autoLine="0" autoPict="0">
                <anchor moveWithCells="1">
                  <from>
                    <xdr:col>8</xdr:col>
                    <xdr:colOff>53340</xdr:colOff>
                    <xdr:row>31</xdr:row>
                    <xdr:rowOff>0</xdr:rowOff>
                  </from>
                  <to>
                    <xdr:col>8</xdr:col>
                    <xdr:colOff>236220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6" name="Check Box 33">
              <controlPr defaultSize="0" autoFill="0" autoLine="0" autoPict="0">
                <anchor moveWithCells="1">
                  <from>
                    <xdr:col>8</xdr:col>
                    <xdr:colOff>53340</xdr:colOff>
                    <xdr:row>32</xdr:row>
                    <xdr:rowOff>0</xdr:rowOff>
                  </from>
                  <to>
                    <xdr:col>8</xdr:col>
                    <xdr:colOff>236220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7" name="Check Box 34">
              <controlPr defaultSize="0" autoFill="0" autoLine="0" autoPict="0">
                <anchor moveWithCells="1">
                  <from>
                    <xdr:col>0</xdr:col>
                    <xdr:colOff>60960</xdr:colOff>
                    <xdr:row>37</xdr:row>
                    <xdr:rowOff>15240</xdr:rowOff>
                  </from>
                  <to>
                    <xdr:col>1</xdr:col>
                    <xdr:colOff>7620</xdr:colOff>
                    <xdr:row>37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8" name="Check Box 35">
              <controlPr defaultSize="0" autoFill="0" autoLine="0" autoPict="0">
                <anchor moveWithCells="1">
                  <from>
                    <xdr:col>3</xdr:col>
                    <xdr:colOff>53340</xdr:colOff>
                    <xdr:row>35</xdr:row>
                    <xdr:rowOff>0</xdr:rowOff>
                  </from>
                  <to>
                    <xdr:col>3</xdr:col>
                    <xdr:colOff>236220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9" name="Check Box 36">
              <controlPr defaultSize="0" autoFill="0" autoLine="0" autoPict="0">
                <anchor moveWithCells="1">
                  <from>
                    <xdr:col>8</xdr:col>
                    <xdr:colOff>53340</xdr:colOff>
                    <xdr:row>35</xdr:row>
                    <xdr:rowOff>0</xdr:rowOff>
                  </from>
                  <to>
                    <xdr:col>8</xdr:col>
                    <xdr:colOff>236220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40" name="Check Box 37">
              <controlPr defaultSize="0" autoFill="0" autoLine="0" autoPict="0">
                <anchor moveWithCells="1">
                  <from>
                    <xdr:col>3</xdr:col>
                    <xdr:colOff>53340</xdr:colOff>
                    <xdr:row>21</xdr:row>
                    <xdr:rowOff>0</xdr:rowOff>
                  </from>
                  <to>
                    <xdr:col>3</xdr:col>
                    <xdr:colOff>236220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41" name="Check Box 38">
              <controlPr defaultSize="0" autoFill="0" autoLine="0" autoPict="0">
                <anchor moveWithCells="1">
                  <from>
                    <xdr:col>3</xdr:col>
                    <xdr:colOff>53340</xdr:colOff>
                    <xdr:row>22</xdr:row>
                    <xdr:rowOff>0</xdr:rowOff>
                  </from>
                  <to>
                    <xdr:col>3</xdr:col>
                    <xdr:colOff>236220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42" name="Check Box 39">
              <controlPr defaultSize="0" autoFill="0" autoLine="0" autoPict="0">
                <anchor moveWithCells="1">
                  <from>
                    <xdr:col>8</xdr:col>
                    <xdr:colOff>53340</xdr:colOff>
                    <xdr:row>21</xdr:row>
                    <xdr:rowOff>0</xdr:rowOff>
                  </from>
                  <to>
                    <xdr:col>8</xdr:col>
                    <xdr:colOff>236220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43" name="Check Box 40">
              <controlPr defaultSize="0" autoFill="0" autoLine="0" autoPict="0">
                <anchor moveWithCells="1">
                  <from>
                    <xdr:col>8</xdr:col>
                    <xdr:colOff>53340</xdr:colOff>
                    <xdr:row>22</xdr:row>
                    <xdr:rowOff>0</xdr:rowOff>
                  </from>
                  <to>
                    <xdr:col>8</xdr:col>
                    <xdr:colOff>236220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使用許可申請書</vt:lpstr>
      <vt:lpstr>様式１　活動日程表</vt:lpstr>
      <vt:lpstr>様式1 ※３泊以上のもの</vt:lpstr>
      <vt:lpstr>様式２　利用者名簿</vt:lpstr>
      <vt:lpstr>様式３-１ 食事数申込書</vt:lpstr>
      <vt:lpstr>様式６　アレルギー調査書  </vt:lpstr>
      <vt:lpstr>使用許可申請書!Print_Area</vt:lpstr>
      <vt:lpstr>'様式1 ※３泊以上のもの'!Print_Area</vt:lpstr>
      <vt:lpstr>'様式１　活動日程表'!Print_Area</vt:lpstr>
      <vt:lpstr>'様式２　利用者名簿'!Print_Area</vt:lpstr>
      <vt:lpstr>'様式３-１ 食事数申込書'!Print_Area</vt:lpstr>
      <vt:lpstr>'様式６　アレルギー調査書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rikuchu08@sport.local</cp:lastModifiedBy>
  <cp:lastPrinted>2026-03-25T01:02:50Z</cp:lastPrinted>
  <dcterms:created xsi:type="dcterms:W3CDTF">2022-01-01T12:54:27Z</dcterms:created>
  <dcterms:modified xsi:type="dcterms:W3CDTF">2026-05-19T08:04:26Z</dcterms:modified>
</cp:coreProperties>
</file>